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249\berc\2025 PMER Text &amp; Analysis Q3\4 Taxable Sales\"/>
    </mc:Choice>
  </mc:AlternateContent>
  <xr:revisionPtr revIDLastSave="0" documentId="13_ncr:1_{E8D688AD-9270-41C9-9CE5-E844B7DA6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awford Co - excluding food" sheetId="1" r:id="rId1"/>
    <sheet name="Pittsburg - excluding food" sheetId="2" r:id="rId2"/>
    <sheet name="Statewide - excluding food" sheetId="3" r:id="rId3"/>
    <sheet name="Local taxes - including food" sheetId="4" r:id="rId4"/>
  </sheets>
  <definedNames>
    <definedName name="IDX" localSheetId="0">'Crawford Co - excluding food'!#REF!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4" l="1"/>
  <c r="O4" i="4"/>
  <c r="F250" i="2"/>
  <c r="F250" i="3"/>
  <c r="F250" i="1"/>
  <c r="O15" i="4"/>
  <c r="O14" i="4"/>
  <c r="O13" i="4"/>
  <c r="P13" i="4" s="1"/>
  <c r="O12" i="4"/>
  <c r="P12" i="4" s="1"/>
  <c r="O11" i="4"/>
  <c r="O10" i="4"/>
  <c r="P10" i="4" s="1"/>
  <c r="O9" i="4"/>
  <c r="P9" i="4" s="1"/>
  <c r="O8" i="4"/>
  <c r="P8" i="4" s="1"/>
  <c r="E15" i="4"/>
  <c r="E14" i="4"/>
  <c r="E13" i="4"/>
  <c r="E12" i="4"/>
  <c r="E11" i="4"/>
  <c r="E10" i="4"/>
  <c r="E9" i="4"/>
  <c r="F9" i="4" s="1"/>
  <c r="E8" i="4"/>
  <c r="F15" i="4"/>
  <c r="F14" i="4"/>
  <c r="F13" i="4"/>
  <c r="F12" i="4"/>
  <c r="F11" i="4"/>
  <c r="F10" i="4"/>
  <c r="F8" i="4"/>
  <c r="S15" i="4"/>
  <c r="R15" i="4"/>
  <c r="P15" i="4"/>
  <c r="S14" i="4"/>
  <c r="R14" i="4"/>
  <c r="P14" i="4"/>
  <c r="S13" i="4"/>
  <c r="R13" i="4"/>
  <c r="S12" i="4"/>
  <c r="R12" i="4"/>
  <c r="S11" i="4"/>
  <c r="R11" i="4"/>
  <c r="P11" i="4"/>
  <c r="S10" i="4"/>
  <c r="R10" i="4"/>
  <c r="S9" i="4"/>
  <c r="R9" i="4"/>
  <c r="S8" i="4"/>
  <c r="R8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F249" i="2"/>
  <c r="F249" i="3"/>
  <c r="F249" i="1"/>
  <c r="S7" i="4"/>
  <c r="R7" i="4"/>
  <c r="O7" i="4"/>
  <c r="P7" i="4" s="1"/>
  <c r="I7" i="4"/>
  <c r="H7" i="4"/>
  <c r="E7" i="4"/>
  <c r="F7" i="4" s="1"/>
  <c r="F248" i="3" l="1"/>
  <c r="F248" i="2"/>
  <c r="F248" i="1"/>
  <c r="S6" i="4"/>
  <c r="R6" i="4"/>
  <c r="S5" i="4"/>
  <c r="R5" i="4"/>
  <c r="S4" i="4"/>
  <c r="R4" i="4"/>
  <c r="I6" i="4"/>
  <c r="H6" i="4"/>
  <c r="I5" i="4"/>
  <c r="H5" i="4"/>
  <c r="I4" i="4"/>
  <c r="H4" i="4"/>
  <c r="O6" i="4"/>
  <c r="P6" i="4" s="1"/>
  <c r="P5" i="4"/>
  <c r="P4" i="4"/>
  <c r="E6" i="4"/>
  <c r="F6" i="4" s="1"/>
  <c r="E5" i="4"/>
  <c r="F5" i="4" s="1"/>
  <c r="E4" i="4"/>
  <c r="F4" i="4" s="1"/>
  <c r="F247" i="1"/>
  <c r="F247" i="3"/>
  <c r="F247" i="2"/>
  <c r="F246" i="1"/>
  <c r="F246" i="3"/>
  <c r="F246" i="2"/>
  <c r="F245" i="3"/>
  <c r="F245" i="1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F244" i="3"/>
  <c r="F243" i="3"/>
  <c r="F242" i="3"/>
  <c r="F241" i="3"/>
  <c r="F240" i="3"/>
  <c r="F239" i="3"/>
  <c r="F238" i="3"/>
  <c r="F237" i="3"/>
  <c r="F236" i="3"/>
  <c r="F235" i="3"/>
  <c r="F234" i="3"/>
  <c r="F233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F244" i="1"/>
  <c r="F243" i="1"/>
  <c r="F242" i="1"/>
  <c r="F241" i="1"/>
  <c r="F240" i="1"/>
  <c r="F239" i="1"/>
  <c r="F238" i="1"/>
  <c r="F237" i="1"/>
  <c r="F236" i="1"/>
  <c r="F235" i="1"/>
  <c r="F234" i="1"/>
  <c r="F233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F223" i="2"/>
  <c r="C223" i="2"/>
  <c r="F232" i="2"/>
  <c r="F231" i="2"/>
  <c r="F230" i="2"/>
  <c r="F229" i="2"/>
  <c r="F228" i="2"/>
  <c r="F227" i="2"/>
  <c r="F226" i="2"/>
  <c r="F225" i="2"/>
  <c r="F224" i="2"/>
  <c r="F222" i="2"/>
  <c r="C232" i="2"/>
  <c r="C231" i="2"/>
  <c r="C230" i="2"/>
  <c r="C229" i="2"/>
  <c r="C228" i="2"/>
  <c r="C227" i="2"/>
  <c r="C226" i="2"/>
  <c r="C225" i="2"/>
  <c r="C224" i="2"/>
  <c r="C222" i="2"/>
  <c r="F232" i="3"/>
  <c r="F231" i="3"/>
  <c r="F230" i="3"/>
  <c r="F229" i="3"/>
  <c r="F228" i="3"/>
  <c r="F227" i="3"/>
  <c r="F226" i="3"/>
  <c r="F225" i="3"/>
  <c r="F224" i="3"/>
  <c r="F223" i="3"/>
  <c r="F222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F221" i="3"/>
  <c r="F232" i="1"/>
  <c r="F231" i="1"/>
  <c r="F230" i="1"/>
  <c r="F229" i="1"/>
  <c r="F228" i="1"/>
  <c r="F227" i="1"/>
  <c r="F226" i="1"/>
  <c r="F225" i="1"/>
  <c r="F224" i="1"/>
  <c r="F223" i="1"/>
  <c r="F222" i="1"/>
  <c r="C231" i="1"/>
  <c r="C230" i="1"/>
  <c r="C229" i="1"/>
  <c r="C228" i="1"/>
  <c r="C227" i="1"/>
  <c r="C226" i="1"/>
  <c r="C225" i="1"/>
  <c r="C224" i="1"/>
  <c r="C223" i="1"/>
  <c r="C222" i="1"/>
  <c r="C221" i="1"/>
  <c r="F221" i="1"/>
  <c r="C221" i="2"/>
  <c r="F221" i="2"/>
  <c r="F220" i="2"/>
  <c r="F220" i="3"/>
  <c r="F220" i="1"/>
  <c r="F219" i="1"/>
  <c r="F219" i="3"/>
  <c r="F219" i="2"/>
  <c r="F218" i="2"/>
  <c r="F218" i="1"/>
  <c r="F218" i="3"/>
  <c r="F217" i="3"/>
  <c r="F217" i="1"/>
  <c r="F217" i="2"/>
  <c r="F216" i="1"/>
  <c r="F216" i="3"/>
  <c r="F216" i="2"/>
  <c r="F215" i="2"/>
  <c r="F215" i="1"/>
  <c r="F215" i="3"/>
  <c r="F214" i="3"/>
  <c r="F214" i="1"/>
  <c r="F214" i="2"/>
  <c r="F213" i="1"/>
  <c r="F213" i="3"/>
  <c r="F213" i="2"/>
  <c r="F212" i="3"/>
  <c r="F212" i="1"/>
  <c r="F212" i="2"/>
  <c r="F211" i="2"/>
  <c r="F211" i="3"/>
  <c r="F211" i="1"/>
  <c r="F210" i="2"/>
  <c r="F210" i="1"/>
  <c r="F210" i="3"/>
  <c r="F209" i="1"/>
  <c r="F209" i="3"/>
  <c r="F209" i="2"/>
  <c r="F208" i="2"/>
  <c r="F208" i="3"/>
  <c r="F208" i="1"/>
  <c r="F207" i="1"/>
  <c r="F207" i="3"/>
  <c r="F207" i="2"/>
  <c r="F206" i="2"/>
  <c r="F206" i="1"/>
  <c r="F206" i="3"/>
  <c r="F205" i="3"/>
  <c r="F205" i="1"/>
  <c r="F205" i="2"/>
  <c r="F204" i="2"/>
  <c r="F204" i="1"/>
  <c r="F204" i="3"/>
  <c r="F203" i="2"/>
  <c r="F203" i="3"/>
  <c r="F203" i="1"/>
  <c r="F202" i="3"/>
  <c r="F202" i="1"/>
  <c r="F202" i="2"/>
  <c r="F201" i="1"/>
  <c r="F201" i="3"/>
  <c r="F201" i="2"/>
  <c r="F200" i="3"/>
  <c r="F200" i="1"/>
  <c r="F200" i="2"/>
  <c r="F199" i="2"/>
  <c r="F199" i="3"/>
  <c r="F199" i="1"/>
  <c r="F198" i="2"/>
  <c r="F198" i="3"/>
  <c r="F198" i="1"/>
  <c r="F197" i="2"/>
  <c r="F197" i="3"/>
  <c r="F197" i="1"/>
  <c r="F196" i="2"/>
  <c r="F195" i="2" l="1"/>
  <c r="F194" i="2" l="1"/>
  <c r="F193" i="2" l="1"/>
  <c r="F192" i="2" l="1"/>
  <c r="F191" i="2" l="1"/>
  <c r="F190" i="2" l="1"/>
  <c r="F190" i="3"/>
  <c r="F191" i="3"/>
  <c r="F192" i="3"/>
  <c r="F193" i="3"/>
  <c r="F194" i="3"/>
  <c r="F195" i="3"/>
  <c r="F196" i="3"/>
  <c r="F190" i="1"/>
  <c r="F191" i="1"/>
  <c r="F192" i="1"/>
  <c r="F193" i="1"/>
  <c r="F194" i="1"/>
  <c r="F195" i="1"/>
  <c r="F196" i="1"/>
  <c r="F189" i="2" l="1"/>
  <c r="F189" i="1"/>
  <c r="F189" i="3"/>
  <c r="F188" i="2" l="1"/>
  <c r="F188" i="1"/>
  <c r="F188" i="3"/>
  <c r="F187" i="2" l="1"/>
  <c r="F187" i="3"/>
  <c r="F187" i="1"/>
  <c r="F186" i="2" l="1"/>
  <c r="F186" i="1"/>
  <c r="F186" i="3"/>
  <c r="F185" i="2" l="1"/>
  <c r="F185" i="3"/>
  <c r="F185" i="1"/>
  <c r="F184" i="3" l="1"/>
  <c r="F184" i="1"/>
  <c r="F184" i="2"/>
  <c r="F183" i="2" l="1"/>
  <c r="F183" i="1"/>
  <c r="F183" i="3"/>
  <c r="F182" i="1" l="1"/>
  <c r="F182" i="3"/>
  <c r="F182" i="2" l="1"/>
  <c r="F181" i="2" l="1"/>
  <c r="F181" i="3"/>
  <c r="F181" i="1"/>
  <c r="F180" i="1" l="1"/>
  <c r="F180" i="3"/>
  <c r="F180" i="2"/>
  <c r="F179" i="2" l="1"/>
  <c r="F179" i="1"/>
  <c r="F179" i="3"/>
  <c r="F178" i="1" l="1"/>
  <c r="F178" i="3"/>
  <c r="F178" i="2"/>
  <c r="F177" i="3" l="1"/>
  <c r="F177" i="1"/>
  <c r="F177" i="2"/>
  <c r="F176" i="2" l="1"/>
  <c r="F176" i="1"/>
  <c r="F176" i="3"/>
  <c r="F175" i="2" l="1"/>
  <c r="F175" i="3"/>
  <c r="F175" i="1"/>
  <c r="F174" i="2" l="1"/>
  <c r="F174" i="3"/>
  <c r="F174" i="1"/>
  <c r="F173" i="2" l="1"/>
  <c r="F173" i="3"/>
  <c r="F173" i="1"/>
  <c r="F172" i="2" l="1"/>
  <c r="F172" i="3"/>
  <c r="F172" i="1"/>
  <c r="F171" i="2" l="1"/>
  <c r="F170" i="2"/>
  <c r="F171" i="1"/>
  <c r="F170" i="1"/>
  <c r="F171" i="3"/>
  <c r="F170" i="3"/>
  <c r="F169" i="2" l="1"/>
  <c r="F169" i="1"/>
  <c r="F169" i="3"/>
  <c r="F168" i="2" l="1"/>
  <c r="F167" i="2"/>
  <c r="F168" i="3"/>
  <c r="F167" i="3"/>
  <c r="F168" i="1"/>
  <c r="F167" i="1"/>
  <c r="F166" i="2" l="1"/>
  <c r="F166" i="3" l="1"/>
  <c r="F166" i="1"/>
  <c r="F165" i="2" l="1"/>
  <c r="F165" i="3"/>
  <c r="F165" i="1"/>
  <c r="F164" i="2" l="1"/>
  <c r="F164" i="3"/>
  <c r="F164" i="1"/>
  <c r="F163" i="2" l="1"/>
  <c r="F163" i="1"/>
  <c r="F163" i="3"/>
  <c r="F162" i="2" l="1"/>
  <c r="F162" i="3"/>
  <c r="F162" i="1"/>
  <c r="F161" i="2" l="1"/>
  <c r="F161" i="3"/>
  <c r="F161" i="1"/>
  <c r="F160" i="2" l="1"/>
  <c r="F160" i="3"/>
  <c r="F160" i="1"/>
  <c r="F159" i="2" l="1"/>
  <c r="F159" i="1"/>
  <c r="F159" i="3"/>
  <c r="F158" i="2" l="1"/>
  <c r="F158" i="3"/>
  <c r="F158" i="1"/>
  <c r="F157" i="2" l="1"/>
  <c r="F156" i="2"/>
  <c r="F157" i="3"/>
  <c r="F156" i="3"/>
  <c r="F157" i="1"/>
  <c r="F156" i="1"/>
  <c r="F155" i="2" l="1"/>
  <c r="F155" i="3"/>
  <c r="F155" i="1"/>
  <c r="F154" i="2" l="1"/>
  <c r="F154" i="1"/>
  <c r="F154" i="3"/>
  <c r="F153" i="2" l="1"/>
  <c r="F153" i="1"/>
  <c r="F153" i="3"/>
  <c r="F152" i="2" l="1"/>
  <c r="F152" i="3"/>
  <c r="F152" i="1"/>
  <c r="F151" i="2" l="1"/>
  <c r="F151" i="3"/>
  <c r="F151" i="1"/>
  <c r="F150" i="3" l="1"/>
  <c r="F150" i="1"/>
  <c r="F150" i="2"/>
  <c r="F149" i="2" l="1"/>
  <c r="F149" i="1"/>
  <c r="F149" i="3"/>
  <c r="F148" i="2" l="1"/>
  <c r="F148" i="3"/>
  <c r="F148" i="1"/>
  <c r="F147" i="2" l="1"/>
  <c r="F147" i="1"/>
  <c r="F147" i="3"/>
  <c r="F146" i="2" l="1"/>
  <c r="F146" i="1"/>
  <c r="F146" i="3"/>
  <c r="F145" i="2" l="1"/>
  <c r="F145" i="3"/>
  <c r="F145" i="1"/>
  <c r="F144" i="2" l="1"/>
  <c r="F144" i="3" l="1"/>
  <c r="F144" i="1"/>
  <c r="F143" i="2" l="1"/>
  <c r="F143" i="3"/>
  <c r="F143" i="1"/>
  <c r="F142" i="2" l="1"/>
  <c r="F142" i="3"/>
  <c r="F142" i="1"/>
  <c r="F141" i="2" l="1"/>
  <c r="F141" i="3" l="1"/>
  <c r="F141" i="1"/>
  <c r="F140" i="2" l="1"/>
  <c r="F140" i="3"/>
  <c r="F140" i="1"/>
  <c r="F139" i="3" l="1"/>
  <c r="F138" i="3"/>
  <c r="F137" i="3"/>
  <c r="F139" i="2" l="1"/>
  <c r="F138" i="2"/>
  <c r="F137" i="2"/>
  <c r="F139" i="1"/>
  <c r="F138" i="1"/>
  <c r="F137" i="1"/>
  <c r="F136" i="3" l="1"/>
  <c r="F135" i="3"/>
  <c r="F134" i="3"/>
  <c r="F136" i="2"/>
  <c r="F135" i="2"/>
  <c r="F134" i="2"/>
  <c r="F136" i="1"/>
  <c r="F135" i="1"/>
  <c r="F134" i="1"/>
  <c r="F133" i="3" l="1"/>
  <c r="F132" i="3"/>
  <c r="F131" i="3"/>
  <c r="F133" i="2" l="1"/>
  <c r="F132" i="2"/>
  <c r="F131" i="2"/>
  <c r="F133" i="1"/>
  <c r="F132" i="1"/>
  <c r="F131" i="1"/>
  <c r="F130" i="2" l="1"/>
  <c r="F129" i="2"/>
  <c r="F128" i="2"/>
  <c r="F130" i="1"/>
  <c r="F129" i="1"/>
  <c r="F128" i="1"/>
  <c r="F130" i="3"/>
  <c r="F129" i="3"/>
  <c r="F128" i="3"/>
  <c r="F127" i="3" l="1"/>
  <c r="F126" i="3"/>
  <c r="F125" i="3"/>
  <c r="F127" i="1"/>
  <c r="F126" i="1"/>
  <c r="F125" i="1"/>
  <c r="F127" i="2"/>
  <c r="F126" i="2"/>
  <c r="F125" i="2"/>
  <c r="F124" i="2" l="1"/>
  <c r="F123" i="2"/>
  <c r="F124" i="1"/>
  <c r="F123" i="1"/>
  <c r="F124" i="3"/>
  <c r="F123" i="3"/>
  <c r="F122" i="1" l="1"/>
  <c r="F121" i="1"/>
  <c r="F120" i="1"/>
  <c r="F119" i="1"/>
  <c r="F122" i="2"/>
  <c r="F121" i="2"/>
  <c r="F120" i="2"/>
  <c r="F119" i="2"/>
  <c r="F122" i="3"/>
  <c r="F121" i="3"/>
  <c r="F120" i="3"/>
  <c r="F119" i="3"/>
  <c r="F118" i="3" l="1"/>
  <c r="F117" i="3"/>
  <c r="F116" i="3"/>
  <c r="F115" i="3"/>
  <c r="F118" i="1"/>
  <c r="F117" i="1"/>
  <c r="F116" i="1"/>
  <c r="F115" i="1"/>
  <c r="F118" i="2"/>
  <c r="F117" i="2"/>
  <c r="F116" i="2"/>
  <c r="F115" i="2"/>
  <c r="F113" i="2" l="1"/>
  <c r="F112" i="2"/>
  <c r="F111" i="2"/>
  <c r="F110" i="2"/>
  <c r="F109" i="2"/>
  <c r="F108" i="2"/>
  <c r="F107" i="2"/>
  <c r="F114" i="2"/>
  <c r="F114" i="3"/>
  <c r="F113" i="3"/>
  <c r="F112" i="3"/>
  <c r="F111" i="3"/>
  <c r="F110" i="3"/>
  <c r="F109" i="3"/>
  <c r="F108" i="3"/>
  <c r="F107" i="3"/>
  <c r="F114" i="1"/>
  <c r="F113" i="1"/>
  <c r="F112" i="1"/>
  <c r="F111" i="1"/>
  <c r="F110" i="1"/>
  <c r="F109" i="1"/>
  <c r="F108" i="1"/>
  <c r="F107" i="1"/>
  <c r="F106" i="3" l="1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106" i="1" l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0" i="2"/>
  <c r="F71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<sst xmlns="http://schemas.openxmlformats.org/spreadsheetml/2006/main" count="47" uniqueCount="18">
  <si>
    <t>State Sales Tax Collections and Taxable Sales</t>
  </si>
  <si>
    <t>City of Pittsburg</t>
  </si>
  <si>
    <t>Collections</t>
  </si>
  <si>
    <t>Taxable Sales</t>
  </si>
  <si>
    <t>Year</t>
  </si>
  <si>
    <t>Month</t>
  </si>
  <si>
    <t>Crawford County</t>
  </si>
  <si>
    <t>State of Kansas</t>
  </si>
  <si>
    <t>General</t>
  </si>
  <si>
    <t>Food</t>
  </si>
  <si>
    <t>*As of January 2025, taxable sales does not includes sales of food and food ingredients</t>
  </si>
  <si>
    <t>Crawford County sales tax 1.0%</t>
  </si>
  <si>
    <t xml:space="preserve">General </t>
  </si>
  <si>
    <t>Total</t>
  </si>
  <si>
    <t>Taxable sales</t>
  </si>
  <si>
    <t>Pittsburg citywide sales tax 1.5%</t>
  </si>
  <si>
    <t>General only</t>
  </si>
  <si>
    <t>Food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</si>
</sst>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4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Geneva"/>
      <family val="2"/>
    </font>
    <font>
      <sz val="10"/>
      <name val="Geneva"/>
    </font>
    <font>
      <sz val="10"/>
      <name val="MS Sans Serif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4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0" fillId="0" borderId="0"/>
    <xf numFmtId="44" fontId="40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6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1" applyNumberFormat="1" applyFont="1" applyBorder="1"/>
    <xf numFmtId="164" fontId="36" fillId="0" borderId="0" xfId="1" applyNumberFormat="1" applyFont="1" applyBorder="1" applyAlignment="1">
      <alignment horizontal="center" vertical="top" wrapText="1"/>
    </xf>
    <xf numFmtId="164" fontId="0" fillId="0" borderId="0" xfId="1" applyNumberFormat="1" applyFont="1" applyBorder="1" applyAlignment="1">
      <alignment vertical="top" wrapText="1"/>
    </xf>
    <xf numFmtId="164" fontId="0" fillId="0" borderId="0" xfId="1" applyNumberFormat="1" applyFont="1"/>
    <xf numFmtId="164" fontId="21" fillId="0" borderId="0" xfId="1" quotePrefix="1" applyNumberFormat="1"/>
    <xf numFmtId="164" fontId="0" fillId="0" borderId="0" xfId="0" applyNumberFormat="1"/>
    <xf numFmtId="164" fontId="0" fillId="0" borderId="0" xfId="1" quotePrefix="1" applyNumberFormat="1" applyFont="1"/>
    <xf numFmtId="164" fontId="21" fillId="0" borderId="0" xfId="1" applyNumberFormat="1" applyBorder="1"/>
    <xf numFmtId="164" fontId="38" fillId="0" borderId="0" xfId="1" applyNumberFormat="1" applyFont="1" applyBorder="1"/>
    <xf numFmtId="164" fontId="21" fillId="0" borderId="0" xfId="1" applyNumberFormat="1" applyAlignment="1">
      <alignment horizontal="right"/>
    </xf>
    <xf numFmtId="164" fontId="0" fillId="0" borderId="0" xfId="1" applyNumberFormat="1" applyFont="1" applyAlignment="1">
      <alignment horizontal="center"/>
    </xf>
    <xf numFmtId="44" fontId="21" fillId="0" borderId="0" xfId="1" applyAlignment="1">
      <alignment horizontal="right"/>
    </xf>
    <xf numFmtId="44" fontId="21" fillId="0" borderId="0" xfId="1" applyBorder="1"/>
    <xf numFmtId="164" fontId="38" fillId="0" borderId="0" xfId="45" applyNumberFormat="1" applyBorder="1"/>
    <xf numFmtId="164" fontId="0" fillId="0" borderId="0" xfId="45" applyNumberFormat="1" applyFont="1" applyAlignment="1">
      <alignment horizontal="center"/>
    </xf>
    <xf numFmtId="164" fontId="41" fillId="0" borderId="0" xfId="1" applyNumberFormat="1" applyFont="1" applyBorder="1"/>
    <xf numFmtId="164" fontId="42" fillId="0" borderId="0" xfId="1" applyNumberFormat="1" applyFont="1" applyBorder="1" applyAlignment="1">
      <alignment horizontal="center" vertical="top" wrapText="1"/>
    </xf>
    <xf numFmtId="164" fontId="41" fillId="0" borderId="0" xfId="1" applyNumberFormat="1" applyFont="1" applyBorder="1" applyAlignment="1">
      <alignment vertical="top" wrapText="1"/>
    </xf>
    <xf numFmtId="164" fontId="43" fillId="0" borderId="0" xfId="49" applyNumberFormat="1" applyFont="1"/>
    <xf numFmtId="164" fontId="41" fillId="0" borderId="0" xfId="1" applyNumberFormat="1" applyFont="1"/>
    <xf numFmtId="0" fontId="0" fillId="0" borderId="0" xfId="0" applyAlignment="1">
      <alignment horizontal="center"/>
    </xf>
  </cellXfs>
  <cellStyles count="7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4" xr:uid="{00000000-0005-0000-0000-00001B000000}"/>
    <cellStyle name="Currency" xfId="1" builtinId="4"/>
    <cellStyle name="Currency 2" xfId="45" xr:uid="{00000000-0005-0000-0000-00001D000000}"/>
    <cellStyle name="Currency 3" xfId="48" xr:uid="{00000000-0005-0000-0000-00001E000000}"/>
    <cellStyle name="Currency 4" xfId="69" xr:uid="{957F1741-8FF3-46FA-9BF7-257F7C99B9FE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55" xr:uid="{A752BEC2-5FD4-4F7D-806E-E3F257CA4A50}"/>
    <cellStyle name="Normal 11" xfId="56" xr:uid="{FBE26771-468F-4B98-A7BB-48E16825E1A7}"/>
    <cellStyle name="Normal 12" xfId="57" xr:uid="{2134C98A-CBB8-435D-BF39-EB566EF34D13}"/>
    <cellStyle name="Normal 13" xfId="58" xr:uid="{AE0F9DE2-73FC-4180-A8E8-0F8F54B0B354}"/>
    <cellStyle name="Normal 14" xfId="59" xr:uid="{416DE266-6F17-465A-A3EA-8F1C06EB4DEA}"/>
    <cellStyle name="Normal 15" xfId="60" xr:uid="{A97DA4A7-8F7D-424B-8A65-35F47D610511}"/>
    <cellStyle name="Normal 16" xfId="61" xr:uid="{82514228-71F3-442E-9E4B-8230C6D88DD6}"/>
    <cellStyle name="Normal 17" xfId="62" xr:uid="{F6BA3AE0-89F4-4C32-9B1B-8F0EF7761768}"/>
    <cellStyle name="Normal 18" xfId="63" xr:uid="{7C0325B3-A2D5-4AEB-9983-E42EEC6F5B7F}"/>
    <cellStyle name="Normal 19" xfId="64" xr:uid="{6443EF14-2A78-4786-A313-286994922141}"/>
    <cellStyle name="Normal 2" xfId="43" xr:uid="{00000000-0005-0000-0000-000029000000}"/>
    <cellStyle name="Normal 20" xfId="65" xr:uid="{37655ECD-960B-44E1-A4C3-B5C4816D5C6B}"/>
    <cellStyle name="Normal 21" xfId="66" xr:uid="{D86F4BD8-4A76-42E1-A31F-9F11BD50FBE5}"/>
    <cellStyle name="Normal 22" xfId="67" xr:uid="{E2DB3F70-BF75-4CED-B7ED-07DFB2F73286}"/>
    <cellStyle name="Normal 23" xfId="68" xr:uid="{3C9ADB79-B5E2-447B-8516-0E32D2688141}"/>
    <cellStyle name="Normal 3" xfId="47" xr:uid="{00000000-0005-0000-0000-00002A000000}"/>
    <cellStyle name="Normal 4" xfId="49" xr:uid="{7C0CD9B7-24B9-4BA9-9EB0-61B852DF8B79}"/>
    <cellStyle name="Normal 5" xfId="50" xr:uid="{F39A8119-571E-44C6-8392-29EA96FD4AA8}"/>
    <cellStyle name="Normal 6" xfId="51" xr:uid="{9422006E-5E62-4696-B345-7C2FBB41D403}"/>
    <cellStyle name="Normal 7" xfId="52" xr:uid="{C8280B10-7201-42AC-90A6-1C9712F7C47F}"/>
    <cellStyle name="Normal 8" xfId="53" xr:uid="{AD17F456-5A24-485D-8E1E-1AB27E5FD309}"/>
    <cellStyle name="Normal 9" xfId="54" xr:uid="{1BE44C54-ACE4-461B-AD3C-513814690EB7}"/>
    <cellStyle name="Note" xfId="16" builtinId="10" customBuiltin="1"/>
    <cellStyle name="Output" xfId="11" builtinId="21" customBuiltin="1"/>
    <cellStyle name="Percent 2" xfId="46" xr:uid="{00000000-0005-0000-0000-00002D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1"/>
  <sheetViews>
    <sheetView tabSelected="1" zoomScaleNormal="100" workbookViewId="0">
      <pane xSplit="1" ySplit="4" topLeftCell="B221" activePane="bottomRight" state="frozen"/>
      <selection pane="topRight" activeCell="B1" sqref="B1"/>
      <selection pane="bottomLeft" activeCell="A5" sqref="A5"/>
      <selection pane="bottomRight" activeCell="L247" sqref="L247"/>
    </sheetView>
  </sheetViews>
  <sheetFormatPr defaultColWidth="9.140625" defaultRowHeight="12.75"/>
  <cols>
    <col min="1" max="1" width="10.5703125" bestFit="1" customWidth="1"/>
    <col min="2" max="2" width="11.140625" bestFit="1" customWidth="1"/>
    <col min="3" max="5" width="14" style="3" customWidth="1"/>
    <col min="6" max="6" width="19.28515625" style="3" customWidth="1"/>
    <col min="7" max="7" width="12.28515625" bestFit="1" customWidth="1"/>
    <col min="8" max="8" width="15.85546875" customWidth="1"/>
    <col min="10" max="10" width="15" bestFit="1" customWidth="1"/>
    <col min="11" max="11" width="16" bestFit="1" customWidth="1"/>
    <col min="13" max="13" width="14" bestFit="1" customWidth="1"/>
    <col min="14" max="14" width="12.28515625" bestFit="1" customWidth="1"/>
  </cols>
  <sheetData>
    <row r="1" spans="1:6">
      <c r="A1" t="s">
        <v>0</v>
      </c>
      <c r="F1" t="s">
        <v>10</v>
      </c>
    </row>
    <row r="2" spans="1:6">
      <c r="B2" t="s">
        <v>6</v>
      </c>
    </row>
    <row r="4" spans="1:6">
      <c r="A4" s="1" t="s">
        <v>4</v>
      </c>
      <c r="B4" s="1" t="s">
        <v>5</v>
      </c>
      <c r="C4" s="4" t="s">
        <v>2</v>
      </c>
      <c r="D4" s="19" t="s">
        <v>8</v>
      </c>
      <c r="E4" s="19" t="s">
        <v>9</v>
      </c>
      <c r="F4" s="4" t="s">
        <v>3</v>
      </c>
    </row>
    <row r="5" spans="1:6">
      <c r="A5" s="2">
        <v>2005</v>
      </c>
      <c r="B5" s="2">
        <v>1</v>
      </c>
      <c r="C5" s="5">
        <v>1431903.05</v>
      </c>
      <c r="D5" s="5"/>
      <c r="E5" s="5"/>
      <c r="F5" s="5">
        <f>C5/0.053</f>
        <v>27017038.679245286</v>
      </c>
    </row>
    <row r="6" spans="1:6">
      <c r="A6" s="2">
        <v>2005</v>
      </c>
      <c r="B6" s="2">
        <v>2</v>
      </c>
      <c r="C6" s="5">
        <v>1438697.94</v>
      </c>
      <c r="D6" s="5"/>
      <c r="E6" s="5"/>
      <c r="F6" s="5">
        <f t="shared" ref="F6:F69" si="0">C6/0.053</f>
        <v>27145244.150943395</v>
      </c>
    </row>
    <row r="7" spans="1:6">
      <c r="A7" s="2">
        <v>2005</v>
      </c>
      <c r="B7" s="2">
        <v>3</v>
      </c>
      <c r="C7" s="5">
        <v>1696311.24</v>
      </c>
      <c r="D7" s="5"/>
      <c r="E7" s="5"/>
      <c r="F7" s="5">
        <f t="shared" si="0"/>
        <v>32005872.452830188</v>
      </c>
    </row>
    <row r="8" spans="1:6">
      <c r="A8" s="2">
        <v>2005</v>
      </c>
      <c r="B8" s="2">
        <v>4</v>
      </c>
      <c r="C8" s="5">
        <v>1589311.09</v>
      </c>
      <c r="D8" s="5"/>
      <c r="E8" s="5"/>
      <c r="F8" s="5">
        <f t="shared" si="0"/>
        <v>29987001.69811321</v>
      </c>
    </row>
    <row r="9" spans="1:6">
      <c r="A9" s="2">
        <v>2005</v>
      </c>
      <c r="B9" s="2">
        <v>5</v>
      </c>
      <c r="C9" s="5">
        <v>1527453</v>
      </c>
      <c r="D9" s="5"/>
      <c r="E9" s="5"/>
      <c r="F9" s="5">
        <f t="shared" si="0"/>
        <v>28819867.924528304</v>
      </c>
    </row>
    <row r="10" spans="1:6">
      <c r="A10" s="2">
        <v>2005</v>
      </c>
      <c r="B10" s="2">
        <v>6</v>
      </c>
      <c r="C10" s="5">
        <v>1603510.74</v>
      </c>
      <c r="D10" s="5"/>
      <c r="E10" s="5"/>
      <c r="F10" s="5">
        <f t="shared" si="0"/>
        <v>30254919.622641511</v>
      </c>
    </row>
    <row r="11" spans="1:6">
      <c r="A11" s="2">
        <v>2005</v>
      </c>
      <c r="B11" s="2">
        <v>7</v>
      </c>
      <c r="C11" s="5">
        <v>1655735.03</v>
      </c>
      <c r="D11" s="5"/>
      <c r="E11" s="5"/>
      <c r="F11" s="5">
        <f t="shared" si="0"/>
        <v>31240283.584905662</v>
      </c>
    </row>
    <row r="12" spans="1:6">
      <c r="A12" s="2">
        <v>2005</v>
      </c>
      <c r="B12" s="2">
        <v>8</v>
      </c>
      <c r="C12" s="5">
        <v>1683016.06</v>
      </c>
      <c r="D12" s="5"/>
      <c r="E12" s="5"/>
      <c r="F12" s="5">
        <f t="shared" si="0"/>
        <v>31755020.000000004</v>
      </c>
    </row>
    <row r="13" spans="1:6">
      <c r="A13" s="2">
        <v>2005</v>
      </c>
      <c r="B13" s="2">
        <v>9</v>
      </c>
      <c r="C13" s="5">
        <v>1676424.02</v>
      </c>
      <c r="D13" s="5"/>
      <c r="E13" s="5"/>
      <c r="F13" s="5">
        <f t="shared" si="0"/>
        <v>31630641.886792455</v>
      </c>
    </row>
    <row r="14" spans="1:6">
      <c r="A14" s="2">
        <v>2005</v>
      </c>
      <c r="B14" s="2">
        <v>10</v>
      </c>
      <c r="C14" s="5">
        <v>1549683.64</v>
      </c>
      <c r="D14" s="5"/>
      <c r="E14" s="5"/>
      <c r="F14" s="5">
        <f t="shared" si="0"/>
        <v>29239313.96226415</v>
      </c>
    </row>
    <row r="15" spans="1:6">
      <c r="A15" s="2">
        <v>2005</v>
      </c>
      <c r="B15" s="2">
        <v>11</v>
      </c>
      <c r="C15" s="5">
        <v>1570114.88</v>
      </c>
      <c r="D15" s="5"/>
      <c r="E15" s="5"/>
      <c r="F15" s="5">
        <f t="shared" si="0"/>
        <v>29624809.056603771</v>
      </c>
    </row>
    <row r="16" spans="1:6">
      <c r="A16" s="2">
        <v>2005</v>
      </c>
      <c r="B16" s="2">
        <v>12</v>
      </c>
      <c r="C16" s="5">
        <v>2018961.77</v>
      </c>
      <c r="D16" s="5"/>
      <c r="E16" s="5"/>
      <c r="F16" s="5">
        <f t="shared" si="0"/>
        <v>38093618.301886797</v>
      </c>
    </row>
    <row r="17" spans="1:6">
      <c r="A17" s="2">
        <v>2006</v>
      </c>
      <c r="B17" s="2">
        <v>1</v>
      </c>
      <c r="C17" s="5">
        <v>1615710.29</v>
      </c>
      <c r="D17" s="5"/>
      <c r="E17" s="5"/>
      <c r="F17" s="5">
        <f t="shared" si="0"/>
        <v>30485099.811320756</v>
      </c>
    </row>
    <row r="18" spans="1:6">
      <c r="A18" s="2">
        <v>2006</v>
      </c>
      <c r="B18" s="2">
        <v>2</v>
      </c>
      <c r="C18" s="5">
        <v>1472223.28</v>
      </c>
      <c r="D18" s="5"/>
      <c r="E18" s="5"/>
      <c r="F18" s="5">
        <f t="shared" si="0"/>
        <v>27777797.735849056</v>
      </c>
    </row>
    <row r="19" spans="1:6">
      <c r="A19" s="2">
        <v>2006</v>
      </c>
      <c r="B19" s="2">
        <v>3</v>
      </c>
      <c r="C19" s="5">
        <v>1697471.45</v>
      </c>
      <c r="D19" s="5"/>
      <c r="E19" s="5"/>
      <c r="F19" s="5">
        <f t="shared" si="0"/>
        <v>32027763.207547169</v>
      </c>
    </row>
    <row r="20" spans="1:6">
      <c r="A20" s="2">
        <v>2006</v>
      </c>
      <c r="B20" s="2">
        <v>4</v>
      </c>
      <c r="C20" s="5">
        <v>1604885.17</v>
      </c>
      <c r="D20" s="5"/>
      <c r="E20" s="5"/>
      <c r="F20" s="5">
        <f t="shared" si="0"/>
        <v>30280852.264150944</v>
      </c>
    </row>
    <row r="21" spans="1:6">
      <c r="A21" s="2">
        <v>2006</v>
      </c>
      <c r="B21" s="2">
        <v>5</v>
      </c>
      <c r="C21" s="5">
        <v>1656461.95</v>
      </c>
      <c r="D21" s="5"/>
      <c r="E21" s="5"/>
      <c r="F21" s="5">
        <f t="shared" si="0"/>
        <v>31253999.056603774</v>
      </c>
    </row>
    <row r="22" spans="1:6">
      <c r="A22" s="2">
        <v>2006</v>
      </c>
      <c r="B22" s="2">
        <v>6</v>
      </c>
      <c r="C22" s="5">
        <v>1727569.89</v>
      </c>
      <c r="D22" s="5"/>
      <c r="E22" s="5"/>
      <c r="F22" s="5">
        <f t="shared" si="0"/>
        <v>32595658.301886793</v>
      </c>
    </row>
    <row r="23" spans="1:6">
      <c r="A23" s="2">
        <v>2006</v>
      </c>
      <c r="B23" s="2">
        <v>7</v>
      </c>
      <c r="C23" s="5">
        <v>1606707.75</v>
      </c>
      <c r="D23" s="5"/>
      <c r="E23" s="5"/>
      <c r="F23" s="5">
        <f t="shared" si="0"/>
        <v>30315240.566037737</v>
      </c>
    </row>
    <row r="24" spans="1:6">
      <c r="A24" s="2">
        <v>2006</v>
      </c>
      <c r="B24" s="2">
        <v>8</v>
      </c>
      <c r="C24" s="5">
        <v>1668844.36</v>
      </c>
      <c r="D24" s="5"/>
      <c r="E24" s="5"/>
      <c r="F24" s="5">
        <f t="shared" si="0"/>
        <v>31487629.433962267</v>
      </c>
    </row>
    <row r="25" spans="1:6">
      <c r="A25" s="2">
        <v>2006</v>
      </c>
      <c r="B25" s="2">
        <v>9</v>
      </c>
      <c r="C25" s="5">
        <v>1641918.81</v>
      </c>
      <c r="D25" s="5"/>
      <c r="E25" s="5"/>
      <c r="F25" s="5">
        <f t="shared" si="0"/>
        <v>30979600.188679248</v>
      </c>
    </row>
    <row r="26" spans="1:6">
      <c r="A26" s="2">
        <v>2006</v>
      </c>
      <c r="B26" s="2">
        <v>10</v>
      </c>
      <c r="C26" s="5">
        <v>1625239.56</v>
      </c>
      <c r="D26" s="5"/>
      <c r="E26" s="5"/>
      <c r="F26" s="5">
        <f t="shared" si="0"/>
        <v>30664897.358490568</v>
      </c>
    </row>
    <row r="27" spans="1:6">
      <c r="A27" s="2">
        <v>2006</v>
      </c>
      <c r="B27" s="2">
        <v>11</v>
      </c>
      <c r="C27" s="5">
        <v>1634028.54</v>
      </c>
      <c r="D27" s="5"/>
      <c r="E27" s="5"/>
      <c r="F27" s="5">
        <f t="shared" si="0"/>
        <v>30830727.169811323</v>
      </c>
    </row>
    <row r="28" spans="1:6">
      <c r="A28" s="2">
        <v>2006</v>
      </c>
      <c r="B28" s="2">
        <v>12</v>
      </c>
      <c r="C28" s="5">
        <v>1985074.4</v>
      </c>
      <c r="D28" s="5"/>
      <c r="E28" s="5"/>
      <c r="F28" s="5">
        <f t="shared" si="0"/>
        <v>37454233.96226415</v>
      </c>
    </row>
    <row r="29" spans="1:6">
      <c r="A29" s="2">
        <v>2007</v>
      </c>
      <c r="B29" s="2">
        <v>1</v>
      </c>
      <c r="C29" s="5">
        <v>1505068.38</v>
      </c>
      <c r="D29" s="5"/>
      <c r="E29" s="5"/>
      <c r="F29" s="5">
        <f t="shared" si="0"/>
        <v>28397516.603773583</v>
      </c>
    </row>
    <row r="30" spans="1:6">
      <c r="A30" s="2">
        <v>2007</v>
      </c>
      <c r="B30" s="2">
        <v>2</v>
      </c>
      <c r="C30" s="5">
        <v>1556481.74</v>
      </c>
      <c r="D30" s="5"/>
      <c r="E30" s="5"/>
      <c r="F30" s="5">
        <f t="shared" si="0"/>
        <v>29367580</v>
      </c>
    </row>
    <row r="31" spans="1:6">
      <c r="A31" s="2">
        <v>2007</v>
      </c>
      <c r="B31" s="2">
        <v>3</v>
      </c>
      <c r="C31" s="5">
        <v>1740895.56</v>
      </c>
      <c r="D31" s="5"/>
      <c r="E31" s="5"/>
      <c r="F31" s="5">
        <f t="shared" si="0"/>
        <v>32847086.03773585</v>
      </c>
    </row>
    <row r="32" spans="1:6">
      <c r="A32" s="2">
        <v>2007</v>
      </c>
      <c r="B32" s="2">
        <v>4</v>
      </c>
      <c r="C32" s="5">
        <v>1657734.56</v>
      </c>
      <c r="D32" s="5"/>
      <c r="E32" s="5"/>
      <c r="F32" s="5">
        <f t="shared" si="0"/>
        <v>31278010.566037737</v>
      </c>
    </row>
    <row r="33" spans="1:6">
      <c r="A33" s="2">
        <v>2007</v>
      </c>
      <c r="B33" s="2">
        <v>5</v>
      </c>
      <c r="C33" s="5">
        <v>1712904.76</v>
      </c>
      <c r="D33" s="5"/>
      <c r="E33" s="5"/>
      <c r="F33" s="5">
        <f t="shared" si="0"/>
        <v>32318957.735849056</v>
      </c>
    </row>
    <row r="34" spans="1:6">
      <c r="A34" s="2">
        <v>2007</v>
      </c>
      <c r="B34" s="2">
        <v>6</v>
      </c>
      <c r="C34" s="5">
        <v>1755161.43</v>
      </c>
      <c r="D34" s="5"/>
      <c r="E34" s="5"/>
      <c r="F34" s="5">
        <f t="shared" si="0"/>
        <v>33116253.396226414</v>
      </c>
    </row>
    <row r="35" spans="1:6">
      <c r="A35" s="2">
        <v>2007</v>
      </c>
      <c r="B35" s="2">
        <v>7</v>
      </c>
      <c r="C35" s="5">
        <v>1708186.71</v>
      </c>
      <c r="D35" s="5"/>
      <c r="E35" s="5"/>
      <c r="F35" s="5">
        <f t="shared" si="0"/>
        <v>32229937.924528301</v>
      </c>
    </row>
    <row r="36" spans="1:6">
      <c r="A36" s="2">
        <v>2007</v>
      </c>
      <c r="B36" s="2">
        <v>8</v>
      </c>
      <c r="C36" s="5">
        <v>1832924.55</v>
      </c>
      <c r="D36" s="5"/>
      <c r="E36" s="5"/>
      <c r="F36" s="5">
        <f t="shared" si="0"/>
        <v>34583482.075471699</v>
      </c>
    </row>
    <row r="37" spans="1:6">
      <c r="A37" s="2">
        <v>2007</v>
      </c>
      <c r="B37" s="2">
        <v>9</v>
      </c>
      <c r="C37" s="5">
        <v>1774456.23</v>
      </c>
      <c r="D37" s="5"/>
      <c r="E37" s="5"/>
      <c r="F37" s="5">
        <f t="shared" si="0"/>
        <v>33480306.226415094</v>
      </c>
    </row>
    <row r="38" spans="1:6">
      <c r="A38" s="2">
        <v>2007</v>
      </c>
      <c r="B38" s="2">
        <v>10</v>
      </c>
      <c r="C38" s="5">
        <v>1676345.86</v>
      </c>
      <c r="D38" s="5"/>
      <c r="E38" s="5"/>
      <c r="F38" s="5">
        <f t="shared" si="0"/>
        <v>31629167.169811323</v>
      </c>
    </row>
    <row r="39" spans="1:6">
      <c r="A39" s="2">
        <v>2007</v>
      </c>
      <c r="B39" s="2">
        <v>11</v>
      </c>
      <c r="C39" s="5">
        <v>1735187.49</v>
      </c>
      <c r="D39" s="5"/>
      <c r="E39" s="5"/>
      <c r="F39" s="5">
        <f t="shared" si="0"/>
        <v>32739386.603773586</v>
      </c>
    </row>
    <row r="40" spans="1:6">
      <c r="A40" s="2">
        <v>2007</v>
      </c>
      <c r="B40" s="2">
        <v>12</v>
      </c>
      <c r="C40" s="5">
        <v>2038862.47</v>
      </c>
      <c r="D40" s="5"/>
      <c r="E40" s="5"/>
      <c r="F40" s="5">
        <f t="shared" si="0"/>
        <v>38469103.207547173</v>
      </c>
    </row>
    <row r="41" spans="1:6">
      <c r="A41" s="2">
        <v>2008</v>
      </c>
      <c r="B41" s="2">
        <v>1</v>
      </c>
      <c r="C41" s="5">
        <v>1703632.09</v>
      </c>
      <c r="D41" s="5"/>
      <c r="E41" s="5"/>
      <c r="F41" s="5">
        <f t="shared" si="0"/>
        <v>32144001.69811321</v>
      </c>
    </row>
    <row r="42" spans="1:6">
      <c r="A42" s="2">
        <v>2008</v>
      </c>
      <c r="B42" s="2">
        <v>2</v>
      </c>
      <c r="C42" s="5">
        <v>1594962.84</v>
      </c>
      <c r="D42" s="5"/>
      <c r="E42" s="5"/>
      <c r="F42" s="5">
        <f t="shared" si="0"/>
        <v>30093638.490566041</v>
      </c>
    </row>
    <row r="43" spans="1:6">
      <c r="A43" s="2">
        <v>2008</v>
      </c>
      <c r="B43" s="2">
        <v>3</v>
      </c>
      <c r="C43" s="5">
        <v>1766034.83</v>
      </c>
      <c r="D43" s="5"/>
      <c r="E43" s="5"/>
      <c r="F43" s="5">
        <f t="shared" si="0"/>
        <v>33321411.886792455</v>
      </c>
    </row>
    <row r="44" spans="1:6">
      <c r="A44" s="2">
        <v>2008</v>
      </c>
      <c r="B44" s="2">
        <v>4</v>
      </c>
      <c r="C44" s="5">
        <v>1678817.69</v>
      </c>
      <c r="D44" s="5"/>
      <c r="E44" s="5"/>
      <c r="F44" s="5">
        <f t="shared" si="0"/>
        <v>31675805.471698113</v>
      </c>
    </row>
    <row r="45" spans="1:6">
      <c r="A45" s="2">
        <v>2008</v>
      </c>
      <c r="B45" s="2">
        <v>5</v>
      </c>
      <c r="C45" s="5">
        <v>1778176.33</v>
      </c>
      <c r="D45" s="5"/>
      <c r="E45" s="5"/>
      <c r="F45" s="5">
        <f t="shared" si="0"/>
        <v>33550496.792452831</v>
      </c>
    </row>
    <row r="46" spans="1:6">
      <c r="A46" s="2">
        <v>2008</v>
      </c>
      <c r="B46" s="2">
        <v>6</v>
      </c>
      <c r="C46" s="5">
        <v>1868897.6</v>
      </c>
      <c r="D46" s="5"/>
      <c r="E46" s="5"/>
      <c r="F46" s="5">
        <f t="shared" si="0"/>
        <v>35262218.867924534</v>
      </c>
    </row>
    <row r="47" spans="1:6">
      <c r="A47" s="2">
        <v>2008</v>
      </c>
      <c r="B47" s="2">
        <v>7</v>
      </c>
      <c r="C47" s="5">
        <v>1750027.17</v>
      </c>
      <c r="D47" s="5"/>
      <c r="E47" s="5"/>
      <c r="F47" s="5">
        <f t="shared" si="0"/>
        <v>33019380.566037737</v>
      </c>
    </row>
    <row r="48" spans="1:6">
      <c r="A48" s="2">
        <v>2008</v>
      </c>
      <c r="B48" s="2">
        <v>8</v>
      </c>
      <c r="C48" s="5">
        <v>1820629.12</v>
      </c>
      <c r="D48" s="5"/>
      <c r="E48" s="5"/>
      <c r="F48" s="5">
        <f t="shared" si="0"/>
        <v>34351492.830188684</v>
      </c>
    </row>
    <row r="49" spans="1:6">
      <c r="A49" s="2">
        <v>2008</v>
      </c>
      <c r="B49" s="2">
        <v>9</v>
      </c>
      <c r="C49" s="5">
        <v>1773862.29</v>
      </c>
      <c r="D49" s="5"/>
      <c r="E49" s="5"/>
      <c r="F49" s="5">
        <f t="shared" si="0"/>
        <v>33469099.811320756</v>
      </c>
    </row>
    <row r="50" spans="1:6">
      <c r="A50" s="2">
        <v>2008</v>
      </c>
      <c r="B50" s="2">
        <v>10</v>
      </c>
      <c r="C50" s="5">
        <v>1717833.72</v>
      </c>
      <c r="D50" s="5"/>
      <c r="E50" s="5"/>
      <c r="F50" s="5">
        <f t="shared" si="0"/>
        <v>32411956.981132075</v>
      </c>
    </row>
    <row r="51" spans="1:6">
      <c r="A51" s="2">
        <v>2008</v>
      </c>
      <c r="B51" s="2">
        <v>11</v>
      </c>
      <c r="C51" s="5">
        <v>1641826.43</v>
      </c>
      <c r="D51" s="5"/>
      <c r="E51" s="5"/>
      <c r="F51" s="5">
        <f t="shared" si="0"/>
        <v>30977857.16981132</v>
      </c>
    </row>
    <row r="52" spans="1:6">
      <c r="A52" s="2">
        <v>2008</v>
      </c>
      <c r="B52" s="2">
        <v>12</v>
      </c>
      <c r="C52" s="5">
        <v>2022442.26</v>
      </c>
      <c r="D52" s="5"/>
      <c r="E52" s="5"/>
      <c r="F52" s="5">
        <f t="shared" si="0"/>
        <v>38159287.924528301</v>
      </c>
    </row>
    <row r="53" spans="1:6">
      <c r="A53" s="2">
        <v>2009</v>
      </c>
      <c r="B53" s="2">
        <v>1</v>
      </c>
      <c r="C53" s="5">
        <v>1615127.59</v>
      </c>
      <c r="D53" s="5"/>
      <c r="E53" s="5"/>
      <c r="F53" s="5">
        <f t="shared" si="0"/>
        <v>30474105.471698117</v>
      </c>
    </row>
    <row r="54" spans="1:6">
      <c r="A54" s="2">
        <v>2009</v>
      </c>
      <c r="B54" s="2">
        <v>2</v>
      </c>
      <c r="C54" s="5">
        <v>1513489.93</v>
      </c>
      <c r="D54" s="5"/>
      <c r="E54" s="5"/>
      <c r="F54" s="5">
        <f t="shared" si="0"/>
        <v>28556413.773584906</v>
      </c>
    </row>
    <row r="55" spans="1:6">
      <c r="A55" s="2">
        <v>2009</v>
      </c>
      <c r="B55" s="2">
        <v>3</v>
      </c>
      <c r="C55" s="5">
        <v>1709270.95</v>
      </c>
      <c r="D55" s="5"/>
      <c r="E55" s="5"/>
      <c r="F55" s="5">
        <f t="shared" si="0"/>
        <v>32250395.283018868</v>
      </c>
    </row>
    <row r="56" spans="1:6">
      <c r="A56" s="2">
        <v>2009</v>
      </c>
      <c r="B56" s="2">
        <v>4</v>
      </c>
      <c r="C56" s="5">
        <v>1622369.42</v>
      </c>
      <c r="D56" s="5"/>
      <c r="E56" s="5"/>
      <c r="F56" s="5">
        <f t="shared" si="0"/>
        <v>30610743.773584906</v>
      </c>
    </row>
    <row r="57" spans="1:6">
      <c r="A57" s="2">
        <v>2009</v>
      </c>
      <c r="B57" s="2">
        <v>5</v>
      </c>
      <c r="C57" s="5">
        <v>1695267</v>
      </c>
      <c r="D57" s="5"/>
      <c r="E57" s="5"/>
      <c r="F57" s="5">
        <f t="shared" si="0"/>
        <v>31986169.811320756</v>
      </c>
    </row>
    <row r="58" spans="1:6">
      <c r="A58" s="2">
        <v>2009</v>
      </c>
      <c r="B58" s="2">
        <v>6</v>
      </c>
      <c r="C58" s="5">
        <v>1785036.66</v>
      </c>
      <c r="D58" s="5"/>
      <c r="E58" s="5"/>
      <c r="F58" s="5">
        <f t="shared" si="0"/>
        <v>33679936.981132075</v>
      </c>
    </row>
    <row r="59" spans="1:6">
      <c r="A59" s="2">
        <v>2009</v>
      </c>
      <c r="B59" s="2">
        <v>7</v>
      </c>
      <c r="C59" s="5">
        <v>1700099.19</v>
      </c>
      <c r="D59" s="5"/>
      <c r="E59" s="5"/>
      <c r="F59" s="5">
        <f t="shared" si="0"/>
        <v>32077343.207547169</v>
      </c>
    </row>
    <row r="60" spans="1:6">
      <c r="A60" s="2">
        <v>2009</v>
      </c>
      <c r="B60" s="2">
        <v>8</v>
      </c>
      <c r="C60" s="5">
        <v>1692210.3</v>
      </c>
      <c r="D60" s="5"/>
      <c r="E60" s="5"/>
      <c r="F60" s="5">
        <f t="shared" si="0"/>
        <v>31928496.226415098</v>
      </c>
    </row>
    <row r="61" spans="1:6">
      <c r="A61" s="2">
        <v>2009</v>
      </c>
      <c r="B61" s="2">
        <v>9</v>
      </c>
      <c r="C61" s="5">
        <v>1638596.14</v>
      </c>
      <c r="D61" s="5"/>
      <c r="E61" s="5"/>
      <c r="F61" s="5">
        <f t="shared" si="0"/>
        <v>30916908.301886793</v>
      </c>
    </row>
    <row r="62" spans="1:6">
      <c r="A62" s="2">
        <v>2009</v>
      </c>
      <c r="B62" s="2">
        <v>10</v>
      </c>
      <c r="C62" s="5">
        <v>1619845.03</v>
      </c>
      <c r="D62" s="5"/>
      <c r="E62" s="5"/>
      <c r="F62" s="5">
        <f t="shared" si="0"/>
        <v>30563113.773584906</v>
      </c>
    </row>
    <row r="63" spans="1:6">
      <c r="A63" s="2">
        <v>2009</v>
      </c>
      <c r="B63" s="2">
        <v>11</v>
      </c>
      <c r="C63" s="5">
        <v>1566655.25</v>
      </c>
      <c r="D63" s="5"/>
      <c r="E63" s="5"/>
      <c r="F63" s="5">
        <f t="shared" si="0"/>
        <v>29559533.018867925</v>
      </c>
    </row>
    <row r="64" spans="1:6">
      <c r="A64" s="2">
        <v>2009</v>
      </c>
      <c r="B64" s="2">
        <v>12</v>
      </c>
      <c r="C64" s="5">
        <v>1911961.35</v>
      </c>
      <c r="D64" s="5"/>
      <c r="E64" s="5"/>
      <c r="F64" s="5">
        <f t="shared" si="0"/>
        <v>36074742.452830188</v>
      </c>
    </row>
    <row r="65" spans="1:6">
      <c r="A65" s="2">
        <v>2010</v>
      </c>
      <c r="B65" s="2">
        <v>1</v>
      </c>
      <c r="C65" s="5">
        <v>1534699.35</v>
      </c>
      <c r="D65" s="5"/>
      <c r="E65" s="5"/>
      <c r="F65" s="5">
        <f t="shared" si="0"/>
        <v>28956591.509433966</v>
      </c>
    </row>
    <row r="66" spans="1:6">
      <c r="A66" s="2">
        <v>2010</v>
      </c>
      <c r="B66" s="2">
        <v>2</v>
      </c>
      <c r="C66" s="5">
        <v>1560726.2</v>
      </c>
      <c r="D66" s="5"/>
      <c r="E66" s="5"/>
      <c r="F66" s="5">
        <f t="shared" si="0"/>
        <v>29447664.150943395</v>
      </c>
    </row>
    <row r="67" spans="1:6">
      <c r="A67" s="2">
        <v>2010</v>
      </c>
      <c r="B67" s="2">
        <v>3</v>
      </c>
      <c r="C67" s="5">
        <v>1715933.49</v>
      </c>
      <c r="D67" s="5"/>
      <c r="E67" s="5"/>
      <c r="F67" s="5">
        <f t="shared" si="0"/>
        <v>32376103.584905662</v>
      </c>
    </row>
    <row r="68" spans="1:6">
      <c r="A68" s="2">
        <v>2010</v>
      </c>
      <c r="B68" s="2">
        <v>4</v>
      </c>
      <c r="C68" s="5">
        <v>1638324.29</v>
      </c>
      <c r="D68" s="5"/>
      <c r="E68" s="5"/>
      <c r="F68" s="5">
        <f t="shared" si="0"/>
        <v>30911779.056603774</v>
      </c>
    </row>
    <row r="69" spans="1:6">
      <c r="A69" s="2">
        <v>2010</v>
      </c>
      <c r="B69" s="2">
        <v>5</v>
      </c>
      <c r="C69" s="5">
        <v>1634378.7</v>
      </c>
      <c r="D69" s="5"/>
      <c r="E69" s="5"/>
      <c r="F69" s="5">
        <f t="shared" si="0"/>
        <v>30837333.96226415</v>
      </c>
    </row>
    <row r="70" spans="1:6">
      <c r="A70" s="2">
        <v>2010</v>
      </c>
      <c r="B70" s="2">
        <v>6</v>
      </c>
      <c r="C70" s="5">
        <v>1742224.5</v>
      </c>
      <c r="D70" s="5"/>
      <c r="E70" s="5"/>
      <c r="F70" s="5">
        <f t="shared" ref="F70" si="1">C70/0.053</f>
        <v>32872160.377358492</v>
      </c>
    </row>
    <row r="71" spans="1:6">
      <c r="A71" s="2">
        <v>2010</v>
      </c>
      <c r="B71" s="2">
        <v>7</v>
      </c>
      <c r="C71" s="5">
        <v>1945784.69</v>
      </c>
      <c r="D71" s="5"/>
      <c r="E71" s="5"/>
      <c r="F71" s="5">
        <f>C71/0.063</f>
        <v>30885471.269841269</v>
      </c>
    </row>
    <row r="72" spans="1:6">
      <c r="A72" s="2">
        <v>2010</v>
      </c>
      <c r="B72" s="2">
        <v>8</v>
      </c>
      <c r="C72" s="5">
        <v>1994545.72</v>
      </c>
      <c r="D72" s="5"/>
      <c r="E72" s="5"/>
      <c r="F72" s="5">
        <f t="shared" ref="F72:F106" si="2">C72/0.063</f>
        <v>31659455.873015873</v>
      </c>
    </row>
    <row r="73" spans="1:6">
      <c r="A73" s="2">
        <v>2010</v>
      </c>
      <c r="B73" s="2">
        <v>9</v>
      </c>
      <c r="C73" s="5">
        <v>2075443.23</v>
      </c>
      <c r="D73" s="5"/>
      <c r="E73" s="5"/>
      <c r="F73" s="5">
        <f t="shared" si="2"/>
        <v>32943543.333333332</v>
      </c>
    </row>
    <row r="74" spans="1:6">
      <c r="A74" s="2">
        <v>2010</v>
      </c>
      <c r="B74" s="2">
        <v>10</v>
      </c>
      <c r="C74" s="5">
        <v>1915644.45</v>
      </c>
      <c r="D74" s="5"/>
      <c r="E74" s="5"/>
      <c r="F74" s="5">
        <f t="shared" si="2"/>
        <v>30407054.761904761</v>
      </c>
    </row>
    <row r="75" spans="1:6">
      <c r="A75" s="2">
        <v>2010</v>
      </c>
      <c r="B75" s="2">
        <v>11</v>
      </c>
      <c r="C75" s="5">
        <v>1930347.44</v>
      </c>
      <c r="D75" s="5"/>
      <c r="E75" s="5"/>
      <c r="F75" s="5">
        <f t="shared" si="2"/>
        <v>30640435.555555556</v>
      </c>
    </row>
    <row r="76" spans="1:6">
      <c r="A76" s="2">
        <v>2010</v>
      </c>
      <c r="B76" s="2">
        <v>12</v>
      </c>
      <c r="C76" s="5">
        <v>2372829.54</v>
      </c>
      <c r="D76" s="5"/>
      <c r="E76" s="5"/>
      <c r="F76" s="5">
        <f t="shared" si="2"/>
        <v>37663960.952380955</v>
      </c>
    </row>
    <row r="77" spans="1:6">
      <c r="A77" s="2">
        <v>2011</v>
      </c>
      <c r="B77" s="2">
        <v>1</v>
      </c>
      <c r="C77" s="5">
        <v>1814652.28</v>
      </c>
      <c r="D77" s="5"/>
      <c r="E77" s="5"/>
      <c r="F77" s="5">
        <f t="shared" si="2"/>
        <v>28804004.444444444</v>
      </c>
    </row>
    <row r="78" spans="1:6">
      <c r="A78" s="2">
        <v>2011</v>
      </c>
      <c r="B78" s="2">
        <v>2</v>
      </c>
      <c r="C78" s="5">
        <v>1791511.61</v>
      </c>
      <c r="D78" s="5"/>
      <c r="E78" s="5"/>
      <c r="F78" s="5">
        <f t="shared" si="2"/>
        <v>28436692.222222224</v>
      </c>
    </row>
    <row r="79" spans="1:6">
      <c r="A79" s="2">
        <v>2011</v>
      </c>
      <c r="B79" s="2">
        <v>3</v>
      </c>
      <c r="C79" s="5">
        <v>2096550.62</v>
      </c>
      <c r="D79" s="5"/>
      <c r="E79" s="5"/>
      <c r="F79" s="5">
        <f t="shared" si="2"/>
        <v>33278581.269841272</v>
      </c>
    </row>
    <row r="80" spans="1:6">
      <c r="A80" s="2">
        <v>2011</v>
      </c>
      <c r="B80" s="2">
        <v>4</v>
      </c>
      <c r="C80" s="5">
        <v>1979120.02</v>
      </c>
      <c r="D80" s="5"/>
      <c r="E80" s="5"/>
      <c r="F80" s="5">
        <f t="shared" si="2"/>
        <v>31414603.492063493</v>
      </c>
    </row>
    <row r="81" spans="1:6">
      <c r="A81" s="2">
        <v>2011</v>
      </c>
      <c r="B81" s="2">
        <v>5</v>
      </c>
      <c r="C81" s="5">
        <v>1989902.83</v>
      </c>
      <c r="D81" s="5"/>
      <c r="E81" s="5"/>
      <c r="F81" s="5">
        <f t="shared" si="2"/>
        <v>31585759.206349209</v>
      </c>
    </row>
    <row r="82" spans="1:6">
      <c r="A82" s="2">
        <v>2011</v>
      </c>
      <c r="B82" s="2">
        <v>6</v>
      </c>
      <c r="C82" s="5">
        <v>2171096.4900000002</v>
      </c>
      <c r="D82" s="5"/>
      <c r="E82" s="5"/>
      <c r="F82" s="5">
        <f t="shared" si="2"/>
        <v>34461849.047619052</v>
      </c>
    </row>
    <row r="83" spans="1:6">
      <c r="A83" s="2">
        <v>2011</v>
      </c>
      <c r="B83" s="2">
        <v>7</v>
      </c>
      <c r="C83" s="5">
        <v>2075305.4</v>
      </c>
      <c r="D83" s="5"/>
      <c r="E83" s="5"/>
      <c r="F83" s="5">
        <f t="shared" si="2"/>
        <v>32941355.555555552</v>
      </c>
    </row>
    <row r="84" spans="1:6">
      <c r="A84" s="2">
        <v>2011</v>
      </c>
      <c r="B84" s="2">
        <v>8</v>
      </c>
      <c r="C84" s="5">
        <v>2163503.13</v>
      </c>
      <c r="D84" s="5"/>
      <c r="E84" s="5"/>
      <c r="F84" s="5">
        <f t="shared" si="2"/>
        <v>34341319.523809522</v>
      </c>
    </row>
    <row r="85" spans="1:6">
      <c r="A85" s="2">
        <v>2011</v>
      </c>
      <c r="B85" s="2">
        <v>9</v>
      </c>
      <c r="C85" s="5">
        <v>2094507.43</v>
      </c>
      <c r="D85" s="5"/>
      <c r="E85" s="5"/>
      <c r="F85" s="5">
        <f t="shared" si="2"/>
        <v>33246149.682539683</v>
      </c>
    </row>
    <row r="86" spans="1:6">
      <c r="A86" s="2">
        <v>2011</v>
      </c>
      <c r="B86" s="2">
        <v>10</v>
      </c>
      <c r="C86" s="5">
        <v>2036891.25</v>
      </c>
      <c r="D86" s="5"/>
      <c r="E86" s="5"/>
      <c r="F86" s="5">
        <f t="shared" si="2"/>
        <v>32331607.142857142</v>
      </c>
    </row>
    <row r="87" spans="1:6">
      <c r="A87" s="2">
        <v>2011</v>
      </c>
      <c r="B87" s="2">
        <v>11</v>
      </c>
      <c r="C87" s="5">
        <v>2004778.22</v>
      </c>
      <c r="D87" s="5"/>
      <c r="E87" s="5"/>
      <c r="F87" s="5">
        <f t="shared" si="2"/>
        <v>31821876.507936507</v>
      </c>
    </row>
    <row r="88" spans="1:6">
      <c r="A88" s="2">
        <v>2011</v>
      </c>
      <c r="B88" s="2">
        <v>12</v>
      </c>
      <c r="C88" s="5">
        <v>2499063.29</v>
      </c>
      <c r="D88" s="5"/>
      <c r="E88" s="5"/>
      <c r="F88" s="5">
        <f t="shared" si="2"/>
        <v>39667671.269841269</v>
      </c>
    </row>
    <row r="89" spans="1:6">
      <c r="A89" s="2">
        <v>2012</v>
      </c>
      <c r="B89" s="2">
        <v>1</v>
      </c>
      <c r="C89" s="5">
        <v>1877617.68</v>
      </c>
      <c r="D89" s="5"/>
      <c r="E89" s="5"/>
      <c r="F89" s="5">
        <f t="shared" si="2"/>
        <v>29803455.238095235</v>
      </c>
    </row>
    <row r="90" spans="1:6">
      <c r="A90" s="2">
        <v>2012</v>
      </c>
      <c r="B90" s="2">
        <v>2</v>
      </c>
      <c r="C90" s="5">
        <v>1969220.76</v>
      </c>
      <c r="D90" s="5"/>
      <c r="E90" s="5"/>
      <c r="F90" s="5">
        <f t="shared" si="2"/>
        <v>31257472.380952381</v>
      </c>
    </row>
    <row r="91" spans="1:6">
      <c r="A91" s="2">
        <v>2012</v>
      </c>
      <c r="B91" s="2">
        <v>3</v>
      </c>
      <c r="C91" s="5">
        <v>2273444.2999999998</v>
      </c>
      <c r="D91" s="5"/>
      <c r="E91" s="5"/>
      <c r="F91" s="5">
        <f t="shared" si="2"/>
        <v>36086417.460317455</v>
      </c>
    </row>
    <row r="92" spans="1:6">
      <c r="A92" s="2">
        <v>2012</v>
      </c>
      <c r="B92" s="2">
        <v>4</v>
      </c>
      <c r="C92" s="5">
        <v>2075439.61</v>
      </c>
      <c r="D92" s="5"/>
      <c r="E92" s="5"/>
      <c r="F92" s="5">
        <f t="shared" si="2"/>
        <v>32943485.873015873</v>
      </c>
    </row>
    <row r="93" spans="1:6">
      <c r="A93" s="2">
        <v>2012</v>
      </c>
      <c r="B93" s="2">
        <v>5</v>
      </c>
      <c r="C93" s="5">
        <v>2175914.08</v>
      </c>
      <c r="D93" s="5"/>
      <c r="E93" s="5"/>
      <c r="F93" s="5">
        <f t="shared" si="2"/>
        <v>34538318.730158731</v>
      </c>
    </row>
    <row r="94" spans="1:6">
      <c r="A94" s="2">
        <v>2012</v>
      </c>
      <c r="B94" s="2">
        <v>6</v>
      </c>
      <c r="C94" s="5">
        <v>2190622.38</v>
      </c>
      <c r="D94" s="5"/>
      <c r="E94" s="5"/>
      <c r="F94" s="5">
        <f t="shared" si="2"/>
        <v>34771783.809523806</v>
      </c>
    </row>
    <row r="95" spans="1:6">
      <c r="A95" s="2">
        <v>2012</v>
      </c>
      <c r="B95" s="2">
        <v>7</v>
      </c>
      <c r="C95" s="5">
        <v>2071653.98</v>
      </c>
      <c r="D95" s="5"/>
      <c r="E95" s="5"/>
      <c r="F95" s="5">
        <f t="shared" si="2"/>
        <v>32883396.507936507</v>
      </c>
    </row>
    <row r="96" spans="1:6">
      <c r="A96" s="2">
        <v>2012</v>
      </c>
      <c r="B96" s="2">
        <v>8</v>
      </c>
      <c r="C96" s="5">
        <v>2230437.0099999998</v>
      </c>
      <c r="D96" s="5"/>
      <c r="E96" s="5"/>
      <c r="F96" s="5">
        <f t="shared" si="2"/>
        <v>35403762.06349206</v>
      </c>
    </row>
    <row r="97" spans="1:8">
      <c r="A97" s="2">
        <v>2012</v>
      </c>
      <c r="B97" s="2">
        <v>9</v>
      </c>
      <c r="C97" s="5">
        <v>2094579.23</v>
      </c>
      <c r="D97" s="5"/>
      <c r="E97" s="5"/>
      <c r="F97" s="5">
        <f t="shared" si="2"/>
        <v>33247289.365079366</v>
      </c>
    </row>
    <row r="98" spans="1:8">
      <c r="A98" s="2">
        <v>2012</v>
      </c>
      <c r="B98" s="2">
        <v>10</v>
      </c>
      <c r="C98" s="5">
        <v>2084730.59</v>
      </c>
      <c r="D98" s="5"/>
      <c r="E98" s="5"/>
      <c r="F98" s="5">
        <f t="shared" si="2"/>
        <v>33090961.746031746</v>
      </c>
    </row>
    <row r="99" spans="1:8">
      <c r="A99" s="2">
        <v>2012</v>
      </c>
      <c r="B99" s="2">
        <v>11</v>
      </c>
      <c r="C99" s="5">
        <v>2068459.02</v>
      </c>
      <c r="D99" s="5"/>
      <c r="E99" s="5"/>
      <c r="F99" s="5">
        <f t="shared" si="2"/>
        <v>32832682.857142858</v>
      </c>
    </row>
    <row r="100" spans="1:8">
      <c r="A100" s="2">
        <v>2012</v>
      </c>
      <c r="B100" s="2">
        <v>12</v>
      </c>
      <c r="C100" s="5">
        <v>2458975.5299999998</v>
      </c>
      <c r="D100" s="5"/>
      <c r="E100" s="5"/>
      <c r="F100" s="5">
        <f t="shared" si="2"/>
        <v>39031357.619047612</v>
      </c>
    </row>
    <row r="101" spans="1:8">
      <c r="A101" s="2">
        <v>2013</v>
      </c>
      <c r="B101" s="2">
        <v>1</v>
      </c>
      <c r="C101" s="5">
        <v>2031648.63</v>
      </c>
      <c r="D101" s="5"/>
      <c r="E101" s="5"/>
      <c r="F101" s="5">
        <f t="shared" si="2"/>
        <v>32248390.952380951</v>
      </c>
      <c r="H101" s="14"/>
    </row>
    <row r="102" spans="1:8">
      <c r="A102" s="2">
        <v>2013</v>
      </c>
      <c r="B102" s="2">
        <v>2</v>
      </c>
      <c r="C102" s="5">
        <v>1965658.36</v>
      </c>
      <c r="D102" s="5"/>
      <c r="E102" s="5"/>
      <c r="F102" s="5">
        <f t="shared" si="2"/>
        <v>31200926.349206351</v>
      </c>
      <c r="H102" s="15"/>
    </row>
    <row r="103" spans="1:8">
      <c r="A103" s="2">
        <v>2013</v>
      </c>
      <c r="B103" s="2">
        <v>3</v>
      </c>
      <c r="C103" s="5">
        <v>2216689.65</v>
      </c>
      <c r="D103" s="5"/>
      <c r="E103" s="5"/>
      <c r="F103" s="5">
        <f t="shared" si="2"/>
        <v>35185550</v>
      </c>
      <c r="H103" s="15"/>
    </row>
    <row r="104" spans="1:8">
      <c r="A104" s="2">
        <v>2013</v>
      </c>
      <c r="B104" s="2">
        <v>4</v>
      </c>
      <c r="C104" s="5">
        <v>2063385.09</v>
      </c>
      <c r="D104" s="5"/>
      <c r="E104" s="5"/>
      <c r="F104" s="5">
        <f t="shared" si="2"/>
        <v>32752144.285714287</v>
      </c>
      <c r="H104" s="15"/>
    </row>
    <row r="105" spans="1:8">
      <c r="A105" s="2">
        <v>2013</v>
      </c>
      <c r="B105" s="2">
        <v>5</v>
      </c>
      <c r="C105" s="5">
        <v>2189870.6800000002</v>
      </c>
      <c r="D105" s="5"/>
      <c r="E105" s="5"/>
      <c r="F105" s="5">
        <f t="shared" si="2"/>
        <v>34759852.063492067</v>
      </c>
      <c r="H105" s="15"/>
    </row>
    <row r="106" spans="1:8">
      <c r="A106" s="2">
        <v>2013</v>
      </c>
      <c r="B106" s="2">
        <v>6</v>
      </c>
      <c r="C106" s="5">
        <v>2188476.79</v>
      </c>
      <c r="D106" s="5"/>
      <c r="E106" s="5"/>
      <c r="F106" s="5">
        <f t="shared" si="2"/>
        <v>34737726.825396828</v>
      </c>
      <c r="H106" s="15"/>
    </row>
    <row r="107" spans="1:8">
      <c r="A107" s="2">
        <v>2013</v>
      </c>
      <c r="B107" s="2">
        <v>7</v>
      </c>
      <c r="C107" s="10">
        <v>2081013.7099999997</v>
      </c>
      <c r="D107" s="10"/>
      <c r="E107" s="10"/>
      <c r="F107" s="5">
        <f>C107/0.0615</f>
        <v>33837621.300813004</v>
      </c>
      <c r="H107" s="15"/>
    </row>
    <row r="108" spans="1:8">
      <c r="A108" s="2">
        <v>2013</v>
      </c>
      <c r="B108" s="2">
        <v>8</v>
      </c>
      <c r="C108" s="10">
        <v>2192547.3899999964</v>
      </c>
      <c r="D108" s="10"/>
      <c r="E108" s="10"/>
      <c r="F108" s="5">
        <f t="shared" ref="F108:F130" si="3">C108/0.0615</f>
        <v>35651177.073170677</v>
      </c>
      <c r="H108" s="15"/>
    </row>
    <row r="109" spans="1:8">
      <c r="A109" s="2">
        <v>2013</v>
      </c>
      <c r="B109" s="2">
        <v>9</v>
      </c>
      <c r="C109" s="10">
        <v>2166012.0699999984</v>
      </c>
      <c r="D109" s="10"/>
      <c r="E109" s="10"/>
      <c r="F109" s="5">
        <f t="shared" si="3"/>
        <v>35219708.455284528</v>
      </c>
      <c r="H109" s="15"/>
    </row>
    <row r="110" spans="1:8">
      <c r="A110" s="2">
        <v>2013</v>
      </c>
      <c r="B110" s="2">
        <v>10</v>
      </c>
      <c r="C110" s="10">
        <v>2149307.7900000061</v>
      </c>
      <c r="D110" s="10"/>
      <c r="E110" s="10"/>
      <c r="F110" s="5">
        <f t="shared" si="3"/>
        <v>34948094.146341562</v>
      </c>
      <c r="H110" s="15"/>
    </row>
    <row r="111" spans="1:8">
      <c r="A111" s="2">
        <v>2013</v>
      </c>
      <c r="B111" s="2">
        <v>11</v>
      </c>
      <c r="C111" s="10">
        <v>1992627.7099999953</v>
      </c>
      <c r="D111" s="10"/>
      <c r="E111" s="10"/>
      <c r="F111" s="5">
        <f t="shared" si="3"/>
        <v>32400450.569105614</v>
      </c>
      <c r="H111" s="15"/>
    </row>
    <row r="112" spans="1:8">
      <c r="A112" s="2">
        <v>2013</v>
      </c>
      <c r="B112" s="2">
        <v>12</v>
      </c>
      <c r="C112" s="10">
        <v>2359679.0300000017</v>
      </c>
      <c r="D112" s="10"/>
      <c r="E112" s="10"/>
      <c r="F112" s="5">
        <f t="shared" si="3"/>
        <v>38368764.71544718</v>
      </c>
      <c r="H112" s="15"/>
    </row>
    <row r="113" spans="1:6">
      <c r="A113" s="2">
        <v>2014</v>
      </c>
      <c r="B113" s="2">
        <v>1</v>
      </c>
      <c r="C113" s="10">
        <v>1996305.9900000035</v>
      </c>
      <c r="D113" s="10"/>
      <c r="E113" s="10"/>
      <c r="F113" s="5">
        <f t="shared" si="3"/>
        <v>32460260.000000056</v>
      </c>
    </row>
    <row r="114" spans="1:6">
      <c r="A114" s="2">
        <v>2014</v>
      </c>
      <c r="B114" s="2">
        <v>2</v>
      </c>
      <c r="C114" s="10">
        <v>1987465.1500000048</v>
      </c>
      <c r="D114" s="10"/>
      <c r="E114" s="10"/>
      <c r="F114" s="5">
        <f t="shared" si="3"/>
        <v>32316506.504065119</v>
      </c>
    </row>
    <row r="115" spans="1:6">
      <c r="A115" s="2">
        <v>2014</v>
      </c>
      <c r="B115" s="2">
        <v>3</v>
      </c>
      <c r="C115" s="3">
        <v>2092358</v>
      </c>
      <c r="F115" s="3">
        <f t="shared" si="3"/>
        <v>34022081.300813012</v>
      </c>
    </row>
    <row r="116" spans="1:6">
      <c r="A116" s="2">
        <v>2014</v>
      </c>
      <c r="B116" s="2">
        <v>4</v>
      </c>
      <c r="C116" s="3">
        <v>2128969</v>
      </c>
      <c r="F116" s="3">
        <f t="shared" si="3"/>
        <v>34617382.113821141</v>
      </c>
    </row>
    <row r="117" spans="1:6">
      <c r="A117" s="2">
        <v>2014</v>
      </c>
      <c r="B117" s="2">
        <v>5</v>
      </c>
      <c r="C117" s="3">
        <v>2234332</v>
      </c>
      <c r="F117" s="3">
        <f t="shared" si="3"/>
        <v>36330601.626016259</v>
      </c>
    </row>
    <row r="118" spans="1:6">
      <c r="A118" s="2">
        <v>2014</v>
      </c>
      <c r="B118" s="2">
        <v>6</v>
      </c>
      <c r="C118" s="3">
        <v>2279668</v>
      </c>
      <c r="F118" s="3">
        <f t="shared" si="3"/>
        <v>37067772.357723579</v>
      </c>
    </row>
    <row r="119" spans="1:6">
      <c r="A119" s="2">
        <v>2014</v>
      </c>
      <c r="B119" s="2">
        <v>7</v>
      </c>
      <c r="C119" s="3">
        <v>2234692.92</v>
      </c>
      <c r="F119" s="3">
        <f t="shared" si="3"/>
        <v>36336470.243902437</v>
      </c>
    </row>
    <row r="120" spans="1:6">
      <c r="A120" s="2">
        <v>2014</v>
      </c>
      <c r="B120" s="2">
        <v>8</v>
      </c>
      <c r="C120" s="3">
        <v>2279907.21</v>
      </c>
      <c r="F120" s="3">
        <f t="shared" si="3"/>
        <v>37071661.951219514</v>
      </c>
    </row>
    <row r="121" spans="1:6">
      <c r="A121" s="2">
        <v>2014</v>
      </c>
      <c r="B121" s="2">
        <v>9</v>
      </c>
      <c r="C121" s="3">
        <v>2290549.56</v>
      </c>
      <c r="F121" s="3">
        <f t="shared" si="3"/>
        <v>37244708.292682931</v>
      </c>
    </row>
    <row r="122" spans="1:6">
      <c r="A122" s="2">
        <v>2014</v>
      </c>
      <c r="B122" s="2">
        <v>10</v>
      </c>
      <c r="C122" s="3">
        <v>2157833.5499999998</v>
      </c>
      <c r="F122" s="3">
        <f t="shared" si="3"/>
        <v>35086724.390243903</v>
      </c>
    </row>
    <row r="123" spans="1:6">
      <c r="A123" s="2">
        <v>2014</v>
      </c>
      <c r="B123" s="2">
        <v>11</v>
      </c>
      <c r="C123" s="3">
        <v>2096082.29</v>
      </c>
      <c r="F123" s="3">
        <f t="shared" si="3"/>
        <v>34082638.861788616</v>
      </c>
    </row>
    <row r="124" spans="1:6">
      <c r="A124" s="2">
        <v>2014</v>
      </c>
      <c r="B124" s="2">
        <v>12</v>
      </c>
      <c r="C124" s="3">
        <v>2513991.36</v>
      </c>
      <c r="F124" s="3">
        <f t="shared" si="3"/>
        <v>40877908.292682923</v>
      </c>
    </row>
    <row r="125" spans="1:6">
      <c r="A125" s="2">
        <v>2015</v>
      </c>
      <c r="B125" s="2">
        <v>1</v>
      </c>
      <c r="C125" s="3">
        <v>2079028</v>
      </c>
      <c r="F125" s="3">
        <f t="shared" si="3"/>
        <v>33805333.333333336</v>
      </c>
    </row>
    <row r="126" spans="1:6">
      <c r="A126" s="2">
        <v>2015</v>
      </c>
      <c r="B126" s="2">
        <v>2</v>
      </c>
      <c r="C126" s="3">
        <v>1958265</v>
      </c>
      <c r="F126" s="3">
        <f t="shared" si="3"/>
        <v>31841707.31707317</v>
      </c>
    </row>
    <row r="127" spans="1:6">
      <c r="A127" s="2">
        <v>2015</v>
      </c>
      <c r="B127" s="2">
        <v>3</v>
      </c>
      <c r="C127" s="3">
        <v>2237664</v>
      </c>
      <c r="F127" s="3">
        <f t="shared" si="3"/>
        <v>36384780.487804882</v>
      </c>
    </row>
    <row r="128" spans="1:6">
      <c r="A128" s="2">
        <v>2015</v>
      </c>
      <c r="B128" s="2">
        <v>4</v>
      </c>
      <c r="C128" s="3">
        <v>2196871</v>
      </c>
      <c r="F128" s="3">
        <f t="shared" si="3"/>
        <v>35721479.674796745</v>
      </c>
    </row>
    <row r="129" spans="1:6">
      <c r="A129" s="2">
        <v>2015</v>
      </c>
      <c r="B129" s="2">
        <v>5</v>
      </c>
      <c r="C129" s="3">
        <v>2244968</v>
      </c>
      <c r="F129" s="3">
        <f t="shared" si="3"/>
        <v>36503544.715447158</v>
      </c>
    </row>
    <row r="130" spans="1:6">
      <c r="A130" s="2">
        <v>2015</v>
      </c>
      <c r="B130" s="2">
        <v>6</v>
      </c>
      <c r="C130" s="3">
        <v>2300703</v>
      </c>
      <c r="F130" s="3">
        <f t="shared" si="3"/>
        <v>37409804.878048778</v>
      </c>
    </row>
    <row r="131" spans="1:6">
      <c r="A131" s="2">
        <v>2015</v>
      </c>
      <c r="B131" s="2">
        <v>7</v>
      </c>
      <c r="C131" s="3">
        <v>2329036.1800000002</v>
      </c>
      <c r="F131" s="3">
        <f>C131/0.065</f>
        <v>35831325.846153848</v>
      </c>
    </row>
    <row r="132" spans="1:6">
      <c r="A132" s="2">
        <v>2015</v>
      </c>
      <c r="B132" s="2">
        <v>8</v>
      </c>
      <c r="C132" s="3">
        <v>2437577.2999999998</v>
      </c>
      <c r="F132" s="3">
        <f>C132/0.065</f>
        <v>37501189.230769224</v>
      </c>
    </row>
    <row r="133" spans="1:6">
      <c r="A133" s="2">
        <v>2015</v>
      </c>
      <c r="B133" s="2">
        <v>9</v>
      </c>
      <c r="C133" s="3">
        <v>2414861.23</v>
      </c>
      <c r="F133" s="3">
        <f>C133/0.065</f>
        <v>37151711.230769232</v>
      </c>
    </row>
    <row r="134" spans="1:6">
      <c r="A134" s="2">
        <v>2015</v>
      </c>
      <c r="B134" s="2">
        <v>10</v>
      </c>
      <c r="C134" s="3">
        <v>2354677.2999999998</v>
      </c>
      <c r="F134" s="3">
        <f t="shared" ref="F134:F147" si="4">C134/0.065</f>
        <v>36225804.615384609</v>
      </c>
    </row>
    <row r="135" spans="1:6">
      <c r="A135" s="2">
        <v>2015</v>
      </c>
      <c r="B135" s="2">
        <v>11</v>
      </c>
      <c r="C135" s="3">
        <v>2278050.4</v>
      </c>
      <c r="F135" s="3">
        <f t="shared" si="4"/>
        <v>35046929.230769224</v>
      </c>
    </row>
    <row r="136" spans="1:6">
      <c r="A136" s="2">
        <v>2015</v>
      </c>
      <c r="B136" s="2">
        <v>12</v>
      </c>
      <c r="C136" s="3">
        <v>2768733.7</v>
      </c>
      <c r="F136" s="3">
        <f t="shared" si="4"/>
        <v>42595903.07692308</v>
      </c>
    </row>
    <row r="137" spans="1:6">
      <c r="A137" s="2">
        <v>2016</v>
      </c>
      <c r="B137" s="2">
        <v>1</v>
      </c>
      <c r="C137" s="3">
        <v>2125523.5</v>
      </c>
      <c r="F137" s="3">
        <f t="shared" si="4"/>
        <v>32700361.538461536</v>
      </c>
    </row>
    <row r="138" spans="1:6">
      <c r="A138" s="2">
        <v>2016</v>
      </c>
      <c r="B138" s="2">
        <v>2</v>
      </c>
      <c r="C138" s="3">
        <v>2317607.6</v>
      </c>
      <c r="F138" s="3">
        <f t="shared" si="4"/>
        <v>35655501.538461536</v>
      </c>
    </row>
    <row r="139" spans="1:6">
      <c r="A139" s="2">
        <v>2016</v>
      </c>
      <c r="B139" s="2">
        <v>3</v>
      </c>
      <c r="C139" s="3">
        <v>2611481.5</v>
      </c>
      <c r="F139" s="3">
        <f t="shared" si="4"/>
        <v>40176638.461538464</v>
      </c>
    </row>
    <row r="140" spans="1:6">
      <c r="A140" s="2">
        <v>2016</v>
      </c>
      <c r="B140" s="2">
        <v>4</v>
      </c>
      <c r="C140" s="3">
        <v>2463148.1800000002</v>
      </c>
      <c r="F140" s="3">
        <f t="shared" si="4"/>
        <v>37894587.384615384</v>
      </c>
    </row>
    <row r="141" spans="1:6">
      <c r="A141" s="2">
        <v>2016</v>
      </c>
      <c r="B141" s="2">
        <v>5</v>
      </c>
      <c r="C141" s="3">
        <v>2432391.21</v>
      </c>
      <c r="F141" s="3">
        <f t="shared" si="4"/>
        <v>37421403.230769232</v>
      </c>
    </row>
    <row r="142" spans="1:6">
      <c r="A142" s="2">
        <v>2016</v>
      </c>
      <c r="B142" s="2">
        <v>6</v>
      </c>
      <c r="C142" s="3">
        <v>2577230.89</v>
      </c>
      <c r="F142" s="3">
        <f t="shared" si="4"/>
        <v>39649706</v>
      </c>
    </row>
    <row r="143" spans="1:6">
      <c r="A143" s="2">
        <v>2016</v>
      </c>
      <c r="B143" s="2">
        <v>7</v>
      </c>
      <c r="C143" s="3">
        <v>2385401.86</v>
      </c>
      <c r="F143" s="3">
        <f t="shared" si="4"/>
        <v>36698490.153846152</v>
      </c>
    </row>
    <row r="144" spans="1:6">
      <c r="A144" s="2">
        <v>2016</v>
      </c>
      <c r="B144" s="2">
        <v>8</v>
      </c>
      <c r="C144" s="3">
        <v>2515709.54</v>
      </c>
      <c r="F144" s="3">
        <f t="shared" si="4"/>
        <v>38703223.692307688</v>
      </c>
    </row>
    <row r="145" spans="1:6">
      <c r="A145" s="2">
        <v>2016</v>
      </c>
      <c r="B145" s="2">
        <v>9</v>
      </c>
      <c r="C145" s="3">
        <v>2549029.75</v>
      </c>
      <c r="F145" s="3">
        <f t="shared" si="4"/>
        <v>39215842.307692304</v>
      </c>
    </row>
    <row r="146" spans="1:6">
      <c r="A146" s="2">
        <v>2016</v>
      </c>
      <c r="B146" s="2">
        <v>10</v>
      </c>
      <c r="C146" s="3">
        <v>2350781.65</v>
      </c>
      <c r="F146" s="3">
        <f t="shared" si="4"/>
        <v>36165871.538461536</v>
      </c>
    </row>
    <row r="147" spans="1:6">
      <c r="A147" s="2">
        <v>2016</v>
      </c>
      <c r="B147" s="2">
        <v>11</v>
      </c>
      <c r="C147" s="3">
        <v>2381066.4700000002</v>
      </c>
      <c r="F147" s="3">
        <f t="shared" si="4"/>
        <v>36631791.846153848</v>
      </c>
    </row>
    <row r="148" spans="1:6">
      <c r="A148" s="2">
        <v>2016</v>
      </c>
      <c r="B148" s="2">
        <v>12</v>
      </c>
      <c r="C148" s="3">
        <v>2862237.58</v>
      </c>
      <c r="F148" s="3">
        <f t="shared" ref="F148:F208" si="5">C148/0.065</f>
        <v>44034424.307692304</v>
      </c>
    </row>
    <row r="149" spans="1:6">
      <c r="A149" s="2">
        <v>2017</v>
      </c>
      <c r="B149" s="2">
        <v>1</v>
      </c>
      <c r="C149" s="3">
        <v>2335071.58</v>
      </c>
      <c r="F149" s="3">
        <f t="shared" si="5"/>
        <v>35924178.153846152</v>
      </c>
    </row>
    <row r="150" spans="1:6">
      <c r="A150" s="2">
        <v>2017</v>
      </c>
      <c r="B150" s="2">
        <v>2</v>
      </c>
      <c r="C150" s="3">
        <v>2312220.84</v>
      </c>
      <c r="F150" s="3">
        <f t="shared" si="5"/>
        <v>35572628.307692304</v>
      </c>
    </row>
    <row r="151" spans="1:6">
      <c r="A151" s="2">
        <v>2017</v>
      </c>
      <c r="B151" s="2">
        <v>3</v>
      </c>
      <c r="C151" s="3">
        <v>2733269.81</v>
      </c>
      <c r="F151" s="3">
        <f t="shared" si="5"/>
        <v>42050304.769230768</v>
      </c>
    </row>
    <row r="152" spans="1:6">
      <c r="A152" s="2">
        <v>2017</v>
      </c>
      <c r="B152" s="2">
        <v>4</v>
      </c>
      <c r="C152" s="3">
        <v>2458486.9500000002</v>
      </c>
      <c r="F152" s="3">
        <f t="shared" si="5"/>
        <v>37822876.153846152</v>
      </c>
    </row>
    <row r="153" spans="1:6">
      <c r="A153" s="2">
        <v>2017</v>
      </c>
      <c r="B153" s="2">
        <v>5</v>
      </c>
      <c r="C153" s="3">
        <v>2490715.98</v>
      </c>
      <c r="F153" s="3">
        <f t="shared" si="5"/>
        <v>38318707.384615384</v>
      </c>
    </row>
    <row r="154" spans="1:6">
      <c r="A154" s="2">
        <v>2017</v>
      </c>
      <c r="B154" s="2">
        <v>6</v>
      </c>
      <c r="C154" s="3">
        <v>2596414.0099999998</v>
      </c>
      <c r="F154" s="3">
        <f t="shared" si="5"/>
        <v>39944830.92307692</v>
      </c>
    </row>
    <row r="155" spans="1:6">
      <c r="A155" s="2">
        <v>2017</v>
      </c>
      <c r="B155" s="2">
        <v>7</v>
      </c>
      <c r="C155" s="3">
        <v>2469115.27</v>
      </c>
      <c r="F155" s="3">
        <f t="shared" si="5"/>
        <v>37986388.769230768</v>
      </c>
    </row>
    <row r="156" spans="1:6">
      <c r="A156" s="2">
        <v>2017</v>
      </c>
      <c r="B156" s="2">
        <v>8</v>
      </c>
      <c r="C156" s="3">
        <v>2478642.0699999998</v>
      </c>
      <c r="F156" s="3">
        <f t="shared" si="5"/>
        <v>38132954.92307692</v>
      </c>
    </row>
    <row r="157" spans="1:6">
      <c r="A157" s="2">
        <v>2017</v>
      </c>
      <c r="B157" s="2">
        <v>9</v>
      </c>
      <c r="C157" s="3">
        <v>2541813.2400000002</v>
      </c>
      <c r="F157" s="3">
        <f t="shared" si="5"/>
        <v>39104819.07692308</v>
      </c>
    </row>
    <row r="158" spans="1:6">
      <c r="A158" s="2">
        <v>2017</v>
      </c>
      <c r="B158" s="2">
        <v>10</v>
      </c>
      <c r="C158" s="3">
        <v>2422656.27</v>
      </c>
      <c r="F158" s="3">
        <f t="shared" si="5"/>
        <v>37271634.92307692</v>
      </c>
    </row>
    <row r="159" spans="1:6">
      <c r="A159" s="2">
        <v>2017</v>
      </c>
      <c r="B159" s="2">
        <v>11</v>
      </c>
      <c r="C159" s="3">
        <v>2453381.7200000002</v>
      </c>
      <c r="F159" s="3">
        <f t="shared" si="5"/>
        <v>37744334.153846152</v>
      </c>
    </row>
    <row r="160" spans="1:6">
      <c r="A160" s="2">
        <v>2017</v>
      </c>
      <c r="B160" s="2">
        <v>12</v>
      </c>
      <c r="C160" s="3">
        <v>2871626.37</v>
      </c>
      <c r="F160" s="3">
        <f t="shared" si="5"/>
        <v>44178867.230769232</v>
      </c>
    </row>
    <row r="161" spans="1:6">
      <c r="A161" s="2">
        <v>2018</v>
      </c>
      <c r="B161" s="2">
        <v>1</v>
      </c>
      <c r="C161" s="3">
        <v>2222844.27</v>
      </c>
      <c r="F161" s="3">
        <f t="shared" si="5"/>
        <v>34197604.153846152</v>
      </c>
    </row>
    <row r="162" spans="1:6">
      <c r="A162" s="2">
        <v>2018</v>
      </c>
      <c r="B162" s="2">
        <v>2</v>
      </c>
      <c r="C162" s="3">
        <v>2330809.41</v>
      </c>
      <c r="F162" s="3">
        <f t="shared" si="5"/>
        <v>35858606.307692312</v>
      </c>
    </row>
    <row r="163" spans="1:6">
      <c r="A163" s="2">
        <v>2018</v>
      </c>
      <c r="B163" s="2">
        <v>3</v>
      </c>
      <c r="C163" s="3">
        <v>2667066.7400000002</v>
      </c>
      <c r="F163" s="3">
        <f t="shared" si="5"/>
        <v>41031796</v>
      </c>
    </row>
    <row r="164" spans="1:6">
      <c r="A164" s="2">
        <v>2018</v>
      </c>
      <c r="B164" s="2">
        <v>4</v>
      </c>
      <c r="C164" s="3">
        <v>2536758.06</v>
      </c>
      <c r="F164" s="3">
        <f t="shared" si="5"/>
        <v>39027047.07692308</v>
      </c>
    </row>
    <row r="165" spans="1:6">
      <c r="A165" s="2">
        <v>2018</v>
      </c>
      <c r="B165" s="2">
        <v>5</v>
      </c>
      <c r="C165" s="3">
        <v>2658165.52</v>
      </c>
      <c r="F165" s="3">
        <f t="shared" si="5"/>
        <v>40894854.153846152</v>
      </c>
    </row>
    <row r="166" spans="1:6">
      <c r="A166" s="2">
        <v>2018</v>
      </c>
      <c r="B166" s="2">
        <v>6</v>
      </c>
      <c r="C166" s="3">
        <v>2688187.79</v>
      </c>
      <c r="F166" s="3">
        <f t="shared" si="5"/>
        <v>41356735.230769232</v>
      </c>
    </row>
    <row r="167" spans="1:6">
      <c r="A167" s="2">
        <v>2018</v>
      </c>
      <c r="B167" s="2">
        <v>7</v>
      </c>
      <c r="C167" s="3">
        <v>2692975.54</v>
      </c>
      <c r="F167" s="3">
        <f t="shared" si="5"/>
        <v>41430392.92307692</v>
      </c>
    </row>
    <row r="168" spans="1:6">
      <c r="A168" s="2">
        <v>2018</v>
      </c>
      <c r="B168" s="2">
        <v>8</v>
      </c>
      <c r="C168" s="3">
        <v>2583306.3199999998</v>
      </c>
      <c r="F168" s="3">
        <f t="shared" si="5"/>
        <v>39743174.153846152</v>
      </c>
    </row>
    <row r="169" spans="1:6">
      <c r="A169" s="2">
        <v>2018</v>
      </c>
      <c r="B169" s="2">
        <v>9</v>
      </c>
      <c r="C169" s="3">
        <v>2605907.58</v>
      </c>
      <c r="F169" s="3">
        <f t="shared" si="5"/>
        <v>40090885.846153848</v>
      </c>
    </row>
    <row r="170" spans="1:6">
      <c r="A170" s="2">
        <v>2018</v>
      </c>
      <c r="B170" s="2">
        <v>10</v>
      </c>
      <c r="C170" s="3">
        <v>2515676.21</v>
      </c>
      <c r="F170" s="3">
        <f t="shared" si="5"/>
        <v>38702710.92307692</v>
      </c>
    </row>
    <row r="171" spans="1:6">
      <c r="A171" s="2">
        <v>2018</v>
      </c>
      <c r="B171" s="2">
        <v>11</v>
      </c>
      <c r="C171" s="3">
        <v>2525621.48</v>
      </c>
      <c r="F171" s="3">
        <f t="shared" si="5"/>
        <v>38855715.076923072</v>
      </c>
    </row>
    <row r="172" spans="1:6">
      <c r="A172" s="2">
        <v>2018</v>
      </c>
      <c r="B172" s="2">
        <v>12</v>
      </c>
      <c r="C172" s="3">
        <v>2949747.61</v>
      </c>
      <c r="F172" s="3">
        <f t="shared" si="5"/>
        <v>45380732.461538456</v>
      </c>
    </row>
    <row r="173" spans="1:6">
      <c r="A173" s="2">
        <v>2019</v>
      </c>
      <c r="B173" s="2">
        <v>1</v>
      </c>
      <c r="C173" s="3">
        <v>2212450.27</v>
      </c>
      <c r="F173" s="3">
        <f t="shared" si="5"/>
        <v>34037696.461538464</v>
      </c>
    </row>
    <row r="174" spans="1:6">
      <c r="A174" s="2">
        <v>2019</v>
      </c>
      <c r="B174" s="2">
        <v>2</v>
      </c>
      <c r="C174" s="3">
        <v>2114471.29</v>
      </c>
      <c r="F174" s="3">
        <f t="shared" si="5"/>
        <v>32530327.538461536</v>
      </c>
    </row>
    <row r="175" spans="1:6">
      <c r="A175" s="2">
        <v>2019</v>
      </c>
      <c r="B175" s="2">
        <v>3</v>
      </c>
      <c r="C175" s="3">
        <v>2607387.5099999998</v>
      </c>
      <c r="F175" s="3">
        <f t="shared" si="5"/>
        <v>40113653.999999993</v>
      </c>
    </row>
    <row r="176" spans="1:6">
      <c r="A176" s="2">
        <v>2019</v>
      </c>
      <c r="B176" s="2">
        <v>4</v>
      </c>
      <c r="C176" s="3">
        <v>2547263.46</v>
      </c>
      <c r="F176" s="3">
        <f t="shared" si="5"/>
        <v>39188668.615384616</v>
      </c>
    </row>
    <row r="177" spans="1:6">
      <c r="A177" s="2">
        <v>2019</v>
      </c>
      <c r="B177" s="2">
        <v>5</v>
      </c>
      <c r="C177" s="3">
        <v>2616547.09</v>
      </c>
      <c r="F177" s="3">
        <f t="shared" si="5"/>
        <v>40254570.615384609</v>
      </c>
    </row>
    <row r="178" spans="1:6">
      <c r="A178" s="2">
        <v>2019</v>
      </c>
      <c r="B178" s="2">
        <v>6</v>
      </c>
      <c r="C178" s="3">
        <v>2586719.2999999998</v>
      </c>
      <c r="F178" s="3">
        <f t="shared" si="5"/>
        <v>39795681.538461536</v>
      </c>
    </row>
    <row r="179" spans="1:6">
      <c r="A179" s="2">
        <v>2019</v>
      </c>
      <c r="B179" s="2">
        <v>7</v>
      </c>
      <c r="C179" s="3">
        <v>2535602.5</v>
      </c>
      <c r="F179" s="3">
        <f t="shared" si="5"/>
        <v>39009269.230769232</v>
      </c>
    </row>
    <row r="180" spans="1:6">
      <c r="A180" s="2">
        <v>2019</v>
      </c>
      <c r="B180" s="2">
        <v>8</v>
      </c>
      <c r="C180" s="3">
        <v>2622261.7999999998</v>
      </c>
      <c r="F180" s="3">
        <f t="shared" si="5"/>
        <v>40342489.230769224</v>
      </c>
    </row>
    <row r="181" spans="1:6">
      <c r="A181" s="2">
        <v>2019</v>
      </c>
      <c r="B181" s="2">
        <v>9</v>
      </c>
      <c r="C181" s="3">
        <v>2639740.14</v>
      </c>
      <c r="F181" s="3">
        <f t="shared" si="5"/>
        <v>40611386.769230768</v>
      </c>
    </row>
    <row r="182" spans="1:6">
      <c r="A182" s="2">
        <v>2019</v>
      </c>
      <c r="B182" s="2">
        <v>10</v>
      </c>
      <c r="C182" s="3">
        <v>2549056.3199999998</v>
      </c>
      <c r="F182" s="3">
        <f t="shared" si="5"/>
        <v>39216251.076923072</v>
      </c>
    </row>
    <row r="183" spans="1:6">
      <c r="A183" s="2">
        <v>2019</v>
      </c>
      <c r="B183" s="2">
        <v>11</v>
      </c>
      <c r="C183" s="3">
        <v>2541001.83</v>
      </c>
      <c r="F183" s="3">
        <f t="shared" si="5"/>
        <v>39092335.846153848</v>
      </c>
    </row>
    <row r="184" spans="1:6">
      <c r="A184" s="2">
        <v>2019</v>
      </c>
      <c r="B184" s="2">
        <v>12</v>
      </c>
      <c r="C184" s="3">
        <v>2845456.44</v>
      </c>
      <c r="F184" s="3">
        <f t="shared" si="5"/>
        <v>43776252.92307692</v>
      </c>
    </row>
    <row r="185" spans="1:6">
      <c r="A185" s="2">
        <v>2020</v>
      </c>
      <c r="B185" s="2">
        <v>1</v>
      </c>
      <c r="C185" s="3">
        <v>2232670.96</v>
      </c>
      <c r="F185" s="3">
        <f t="shared" si="5"/>
        <v>34348784</v>
      </c>
    </row>
    <row r="186" spans="1:6">
      <c r="A186" s="2">
        <v>2020</v>
      </c>
      <c r="B186" s="2">
        <v>2</v>
      </c>
      <c r="C186" s="3">
        <v>2205344.04</v>
      </c>
      <c r="F186" s="3">
        <f t="shared" si="5"/>
        <v>33928369.846153848</v>
      </c>
    </row>
    <row r="187" spans="1:6">
      <c r="A187" s="2">
        <v>2020</v>
      </c>
      <c r="B187" s="2">
        <v>3</v>
      </c>
      <c r="C187" s="17">
        <v>2544676.1199999996</v>
      </c>
      <c r="D187" s="17"/>
      <c r="E187" s="17"/>
      <c r="F187" s="3">
        <f t="shared" si="5"/>
        <v>39148863.384615377</v>
      </c>
    </row>
    <row r="188" spans="1:6">
      <c r="A188" s="2">
        <v>2020</v>
      </c>
      <c r="B188" s="2">
        <v>4</v>
      </c>
      <c r="C188" s="3">
        <v>2436353.25</v>
      </c>
      <c r="F188" s="3">
        <f t="shared" si="5"/>
        <v>37482357.692307688</v>
      </c>
    </row>
    <row r="189" spans="1:6">
      <c r="A189" s="2">
        <v>2020</v>
      </c>
      <c r="B189" s="2">
        <v>5</v>
      </c>
      <c r="C189" s="3">
        <v>2758555.4100000034</v>
      </c>
      <c r="F189" s="3">
        <f t="shared" si="5"/>
        <v>42439314.000000052</v>
      </c>
    </row>
    <row r="190" spans="1:6">
      <c r="A190" s="2">
        <v>2020</v>
      </c>
      <c r="B190" s="2">
        <v>6</v>
      </c>
      <c r="C190" s="17">
        <v>2882595.8500000038</v>
      </c>
      <c r="D190" s="17"/>
      <c r="E190" s="17"/>
      <c r="F190" s="3">
        <f t="shared" si="5"/>
        <v>44347628.461538516</v>
      </c>
    </row>
    <row r="191" spans="1:6">
      <c r="A191" s="2">
        <v>2020</v>
      </c>
      <c r="B191" s="2">
        <v>7</v>
      </c>
      <c r="C191" s="3">
        <v>2727193.08</v>
      </c>
      <c r="F191" s="3">
        <f t="shared" si="5"/>
        <v>41956816.615384616</v>
      </c>
    </row>
    <row r="192" spans="1:6">
      <c r="A192" s="2">
        <v>2020</v>
      </c>
      <c r="B192" s="2">
        <v>8</v>
      </c>
      <c r="C192" s="3">
        <v>2633267.65</v>
      </c>
      <c r="F192" s="3">
        <f t="shared" si="5"/>
        <v>40511810</v>
      </c>
    </row>
    <row r="193" spans="1:6">
      <c r="A193" s="2">
        <v>2020</v>
      </c>
      <c r="B193" s="2">
        <v>9</v>
      </c>
      <c r="C193" s="3">
        <v>2705764.97</v>
      </c>
      <c r="F193" s="3">
        <f t="shared" si="5"/>
        <v>41627153.384615384</v>
      </c>
    </row>
    <row r="194" spans="1:6">
      <c r="A194" s="2">
        <v>2020</v>
      </c>
      <c r="B194" s="2">
        <v>10</v>
      </c>
      <c r="C194" s="3">
        <v>2698859.25</v>
      </c>
      <c r="F194" s="3">
        <f t="shared" si="5"/>
        <v>41520911.538461536</v>
      </c>
    </row>
    <row r="195" spans="1:6">
      <c r="A195" s="2">
        <v>2020</v>
      </c>
      <c r="B195" s="2">
        <v>11</v>
      </c>
      <c r="C195" s="3">
        <v>2579486.2200000002</v>
      </c>
      <c r="F195" s="3">
        <f t="shared" si="5"/>
        <v>39684403.384615384</v>
      </c>
    </row>
    <row r="196" spans="1:6">
      <c r="A196" s="2">
        <v>2020</v>
      </c>
      <c r="B196" s="2">
        <v>12</v>
      </c>
      <c r="C196" s="3">
        <v>3131421.89</v>
      </c>
      <c r="F196" s="3">
        <f t="shared" si="5"/>
        <v>48175721.384615384</v>
      </c>
    </row>
    <row r="197" spans="1:6">
      <c r="A197" s="2">
        <v>2021</v>
      </c>
      <c r="B197" s="2">
        <v>1</v>
      </c>
      <c r="C197" s="3">
        <v>2506646.34</v>
      </c>
      <c r="F197" s="3">
        <f t="shared" si="5"/>
        <v>38563789.84615384</v>
      </c>
    </row>
    <row r="198" spans="1:6">
      <c r="A198" s="2">
        <v>2021</v>
      </c>
      <c r="B198" s="2">
        <v>2</v>
      </c>
      <c r="C198" s="3">
        <v>2248680.1799999988</v>
      </c>
      <c r="F198" s="3">
        <f t="shared" si="5"/>
        <v>34595079.692307673</v>
      </c>
    </row>
    <row r="199" spans="1:6">
      <c r="A199" s="2">
        <v>2021</v>
      </c>
      <c r="B199" s="2">
        <v>3</v>
      </c>
      <c r="C199" s="16">
        <v>3176438.1999999997</v>
      </c>
      <c r="D199" s="16"/>
      <c r="E199" s="16"/>
      <c r="F199" s="3">
        <f t="shared" si="5"/>
        <v>48868279.999999993</v>
      </c>
    </row>
    <row r="200" spans="1:6">
      <c r="A200" s="2">
        <v>2021</v>
      </c>
      <c r="B200" s="2">
        <v>4</v>
      </c>
      <c r="C200" s="3">
        <v>3105017.78</v>
      </c>
      <c r="F200" s="3">
        <f t="shared" si="5"/>
        <v>47769504.307692304</v>
      </c>
    </row>
    <row r="201" spans="1:6">
      <c r="A201" s="2">
        <v>2021</v>
      </c>
      <c r="B201" s="2">
        <v>5</v>
      </c>
      <c r="C201" s="3">
        <v>2849706.3099999968</v>
      </c>
      <c r="F201" s="3">
        <f t="shared" si="5"/>
        <v>43841635.538461484</v>
      </c>
    </row>
    <row r="202" spans="1:6">
      <c r="A202" s="2">
        <v>2021</v>
      </c>
      <c r="B202" s="2">
        <v>6</v>
      </c>
      <c r="C202" s="3">
        <v>3064786.3000000054</v>
      </c>
      <c r="F202" s="3">
        <f t="shared" si="5"/>
        <v>47150558.461538546</v>
      </c>
    </row>
    <row r="203" spans="1:6">
      <c r="A203" s="2">
        <v>2021</v>
      </c>
      <c r="B203" s="2">
        <v>7</v>
      </c>
      <c r="C203" s="3">
        <v>2936161.7500000014</v>
      </c>
      <c r="F203" s="3">
        <f t="shared" si="5"/>
        <v>45171719.230769254</v>
      </c>
    </row>
    <row r="204" spans="1:6">
      <c r="A204" s="2">
        <v>2021</v>
      </c>
      <c r="B204" s="2">
        <v>8</v>
      </c>
      <c r="C204" s="3">
        <v>2955746.1199999982</v>
      </c>
      <c r="F204" s="3">
        <f t="shared" si="5"/>
        <v>45473017.230769202</v>
      </c>
    </row>
    <row r="205" spans="1:6">
      <c r="A205" s="2">
        <v>2021</v>
      </c>
      <c r="B205" s="2">
        <v>9</v>
      </c>
      <c r="C205" s="3">
        <v>2575337.73</v>
      </c>
      <c r="F205" s="3">
        <f t="shared" si="5"/>
        <v>39620580.461538456</v>
      </c>
    </row>
    <row r="206" spans="1:6">
      <c r="A206" s="2">
        <v>2021</v>
      </c>
      <c r="B206" s="2">
        <v>10</v>
      </c>
      <c r="C206" s="3">
        <v>2933768.65</v>
      </c>
      <c r="F206" s="3">
        <f t="shared" si="5"/>
        <v>45134902.307692304</v>
      </c>
    </row>
    <row r="207" spans="1:6">
      <c r="A207" s="2">
        <v>2021</v>
      </c>
      <c r="B207" s="2">
        <v>11</v>
      </c>
      <c r="C207" s="3">
        <v>3000062.39</v>
      </c>
      <c r="F207" s="3">
        <f t="shared" si="5"/>
        <v>46154806</v>
      </c>
    </row>
    <row r="208" spans="1:6">
      <c r="A208" s="2">
        <v>2021</v>
      </c>
      <c r="B208" s="2">
        <v>12</v>
      </c>
      <c r="C208" s="3">
        <v>3578392.99</v>
      </c>
      <c r="F208" s="3">
        <f t="shared" si="5"/>
        <v>55052199.846153848</v>
      </c>
    </row>
    <row r="209" spans="1:6">
      <c r="A209" s="2">
        <v>2022</v>
      </c>
      <c r="B209" s="2">
        <v>1</v>
      </c>
      <c r="C209" s="3">
        <v>2823037.579999995</v>
      </c>
      <c r="F209" s="3">
        <f t="shared" ref="F209:F220" si="6">C209/0.065</f>
        <v>43431347.384615302</v>
      </c>
    </row>
    <row r="210" spans="1:6">
      <c r="A210" s="2">
        <v>2022</v>
      </c>
      <c r="B210" s="2">
        <v>2</v>
      </c>
      <c r="C210" s="3">
        <v>2635031.85</v>
      </c>
      <c r="F210" s="3">
        <f t="shared" si="6"/>
        <v>40538951.538461536</v>
      </c>
    </row>
    <row r="211" spans="1:6">
      <c r="A211" s="2">
        <v>2022</v>
      </c>
      <c r="B211" s="2">
        <v>3</v>
      </c>
      <c r="C211" s="3">
        <v>3701843.0899999943</v>
      </c>
      <c r="F211" s="3">
        <f t="shared" si="6"/>
        <v>56951432.153846063</v>
      </c>
    </row>
    <row r="212" spans="1:6">
      <c r="A212" s="2">
        <v>2022</v>
      </c>
      <c r="B212" s="2">
        <v>4</v>
      </c>
      <c r="C212" s="3">
        <v>3308302.16</v>
      </c>
      <c r="F212" s="3">
        <f t="shared" si="6"/>
        <v>50896956.307692312</v>
      </c>
    </row>
    <row r="213" spans="1:6">
      <c r="A213" s="2">
        <v>2022</v>
      </c>
      <c r="B213" s="2">
        <v>5</v>
      </c>
      <c r="C213" s="3">
        <v>3179729.32</v>
      </c>
      <c r="F213" s="3">
        <f t="shared" si="6"/>
        <v>48918912.615384609</v>
      </c>
    </row>
    <row r="214" spans="1:6">
      <c r="A214" s="2">
        <v>2022</v>
      </c>
      <c r="B214" s="2">
        <v>6</v>
      </c>
      <c r="C214" s="3">
        <v>3317312.68</v>
      </c>
      <c r="F214" s="3">
        <f t="shared" si="6"/>
        <v>51035579.692307696</v>
      </c>
    </row>
    <row r="215" spans="1:6">
      <c r="A215" s="2">
        <v>2022</v>
      </c>
      <c r="B215" s="2">
        <v>7</v>
      </c>
      <c r="C215" s="3">
        <v>3147661.7299999949</v>
      </c>
      <c r="F215" s="3">
        <f t="shared" si="6"/>
        <v>48425565.076922998</v>
      </c>
    </row>
    <row r="216" spans="1:6">
      <c r="A216" s="2">
        <v>2022</v>
      </c>
      <c r="B216" s="2">
        <v>8</v>
      </c>
      <c r="C216" s="3">
        <v>3300968.9599999934</v>
      </c>
      <c r="F216" s="3">
        <f t="shared" si="6"/>
        <v>50784137.846153744</v>
      </c>
    </row>
    <row r="217" spans="1:6">
      <c r="A217" s="2">
        <v>2022</v>
      </c>
      <c r="B217" s="2">
        <v>9</v>
      </c>
      <c r="C217" s="3">
        <v>3291201.409999996</v>
      </c>
      <c r="F217" s="3">
        <f t="shared" si="6"/>
        <v>50633867.846153781</v>
      </c>
    </row>
    <row r="218" spans="1:6">
      <c r="A218" s="2">
        <v>2022</v>
      </c>
      <c r="B218" s="2">
        <v>10</v>
      </c>
      <c r="C218" s="3">
        <v>3233912.0899999985</v>
      </c>
      <c r="F218" s="3">
        <f t="shared" si="6"/>
        <v>49752493.692307666</v>
      </c>
    </row>
    <row r="219" spans="1:6">
      <c r="A219" s="2">
        <v>2022</v>
      </c>
      <c r="B219" s="2">
        <v>11</v>
      </c>
      <c r="C219" s="3">
        <v>3056352.4600000032</v>
      </c>
      <c r="F219" s="3">
        <f t="shared" si="6"/>
        <v>47020807.076923124</v>
      </c>
    </row>
    <row r="220" spans="1:6">
      <c r="A220" s="2">
        <v>2022</v>
      </c>
      <c r="B220" s="2">
        <v>12</v>
      </c>
      <c r="C220" s="3">
        <v>4177785.6399999983</v>
      </c>
      <c r="F220" s="3">
        <f t="shared" si="6"/>
        <v>64273625.230769202</v>
      </c>
    </row>
    <row r="221" spans="1:6">
      <c r="A221" s="2">
        <v>2023</v>
      </c>
      <c r="B221" s="2">
        <v>1</v>
      </c>
      <c r="C221" s="3">
        <f>SUM(D221:E221)</f>
        <v>2701581.43</v>
      </c>
      <c r="D221" s="18">
        <v>2430207.46</v>
      </c>
      <c r="E221" s="18">
        <v>271373.97000000003</v>
      </c>
      <c r="F221" s="3">
        <f>(D221/0.065)+(E221/0.04)</f>
        <v>44172156.326923072</v>
      </c>
    </row>
    <row r="222" spans="1:6">
      <c r="A222" s="2">
        <v>2023</v>
      </c>
      <c r="B222" s="2">
        <v>2</v>
      </c>
      <c r="C222" s="3">
        <f t="shared" ref="C222:C231" si="7">SUM(D222:E222)</f>
        <v>2647686.1100000003</v>
      </c>
      <c r="D222" s="18">
        <v>2362923.4500000002</v>
      </c>
      <c r="E222" s="18">
        <v>284762.65999999997</v>
      </c>
      <c r="F222" s="3">
        <f t="shared" ref="F222:F232" si="8">(D222/0.065)+(E222/0.04)</f>
        <v>43471734.961538464</v>
      </c>
    </row>
    <row r="223" spans="1:6">
      <c r="A223" s="2">
        <v>2023</v>
      </c>
      <c r="B223" s="2">
        <v>3</v>
      </c>
      <c r="C223" s="3">
        <f t="shared" si="7"/>
        <v>3008521.6800000011</v>
      </c>
      <c r="D223" s="18">
        <v>2682427.5500000012</v>
      </c>
      <c r="E223" s="18">
        <v>326094.12999999989</v>
      </c>
      <c r="F223" s="3">
        <f t="shared" si="8"/>
        <v>49420469.403846174</v>
      </c>
    </row>
    <row r="224" spans="1:6">
      <c r="A224" s="2">
        <v>2023</v>
      </c>
      <c r="B224" s="2">
        <v>4</v>
      </c>
      <c r="C224" s="3">
        <f t="shared" si="7"/>
        <v>3049333.9499999983</v>
      </c>
      <c r="D224" s="18">
        <v>2724235.6899999985</v>
      </c>
      <c r="E224" s="18">
        <v>325098.25999999995</v>
      </c>
      <c r="F224" s="3">
        <f t="shared" si="8"/>
        <v>50038774.807692282</v>
      </c>
    </row>
    <row r="225" spans="1:14">
      <c r="A225" s="2">
        <v>2023</v>
      </c>
      <c r="B225" s="2">
        <v>5</v>
      </c>
      <c r="C225" s="3">
        <f t="shared" si="7"/>
        <v>3143079.5299999928</v>
      </c>
      <c r="D225" s="18">
        <v>2820239.8899999927</v>
      </c>
      <c r="E225" s="18">
        <v>322839.64000000019</v>
      </c>
      <c r="F225" s="3">
        <f t="shared" si="8"/>
        <v>51459296.999999896</v>
      </c>
    </row>
    <row r="226" spans="1:14">
      <c r="A226" s="2">
        <v>2023</v>
      </c>
      <c r="B226" s="2">
        <v>6</v>
      </c>
      <c r="C226" s="3">
        <f t="shared" si="7"/>
        <v>3098154.4400000023</v>
      </c>
      <c r="D226" s="18">
        <v>2765203.8300000024</v>
      </c>
      <c r="E226" s="18">
        <v>332950.61000000004</v>
      </c>
      <c r="F226" s="3">
        <f t="shared" si="8"/>
        <v>50865362.634615421</v>
      </c>
    </row>
    <row r="227" spans="1:14">
      <c r="A227" s="2">
        <v>2023</v>
      </c>
      <c r="B227" s="2">
        <v>7</v>
      </c>
      <c r="C227" s="3">
        <f t="shared" si="7"/>
        <v>2949062.7200000011</v>
      </c>
      <c r="D227" s="18">
        <v>2622874.7200000011</v>
      </c>
      <c r="E227" s="18">
        <v>326188.00000000012</v>
      </c>
      <c r="F227" s="3">
        <f t="shared" si="8"/>
        <v>48506618.769230783</v>
      </c>
    </row>
    <row r="228" spans="1:14">
      <c r="A228" s="2">
        <v>2023</v>
      </c>
      <c r="B228" s="2">
        <v>8</v>
      </c>
      <c r="C228" s="3">
        <f t="shared" si="7"/>
        <v>2996565.7200000039</v>
      </c>
      <c r="D228" s="18">
        <v>2659108.6400000039</v>
      </c>
      <c r="E228" s="18">
        <v>337457.08000000007</v>
      </c>
      <c r="F228" s="3">
        <f t="shared" si="8"/>
        <v>49345790.692307748</v>
      </c>
    </row>
    <row r="229" spans="1:14">
      <c r="A229" s="2">
        <v>2023</v>
      </c>
      <c r="B229" s="2">
        <v>9</v>
      </c>
      <c r="C229" s="3">
        <f t="shared" si="7"/>
        <v>2955878.3999999957</v>
      </c>
      <c r="D229" s="18">
        <v>2618245.4699999951</v>
      </c>
      <c r="E229" s="18">
        <v>337632.9300000004</v>
      </c>
      <c r="F229" s="3">
        <f t="shared" si="8"/>
        <v>48721522.788461469</v>
      </c>
    </row>
    <row r="230" spans="1:14">
      <c r="A230" s="2">
        <v>2023</v>
      </c>
      <c r="B230" s="2">
        <v>10</v>
      </c>
      <c r="C230" s="3">
        <f t="shared" si="7"/>
        <v>2961826.7099999986</v>
      </c>
      <c r="D230" s="18">
        <v>2620662.9299999983</v>
      </c>
      <c r="E230" s="18">
        <v>341163.78000000014</v>
      </c>
      <c r="F230" s="3">
        <f t="shared" si="8"/>
        <v>48846985.730769202</v>
      </c>
      <c r="J230" s="3"/>
      <c r="K230" s="3"/>
      <c r="M230" s="3"/>
      <c r="N230" s="3"/>
    </row>
    <row r="231" spans="1:14">
      <c r="A231" s="2">
        <v>2023</v>
      </c>
      <c r="B231" s="2">
        <v>11</v>
      </c>
      <c r="C231" s="3">
        <f t="shared" si="7"/>
        <v>2831964.8800000018</v>
      </c>
      <c r="D231" s="18">
        <v>2492979.5200000014</v>
      </c>
      <c r="E231" s="18">
        <v>338985.36000000016</v>
      </c>
      <c r="F231" s="3">
        <f t="shared" si="8"/>
        <v>46828165.076923102</v>
      </c>
      <c r="G231" s="3"/>
      <c r="I231" s="3"/>
      <c r="J231" s="3"/>
    </row>
    <row r="232" spans="1:14">
      <c r="A232" s="2">
        <v>2023</v>
      </c>
      <c r="B232" s="2">
        <v>12</v>
      </c>
      <c r="C232" s="3">
        <f>SUM(D232:E232)</f>
        <v>3541835.6799999969</v>
      </c>
      <c r="D232" s="18">
        <v>3129782.9399999967</v>
      </c>
      <c r="E232" s="18">
        <v>412052.74</v>
      </c>
      <c r="F232" s="3">
        <f t="shared" si="8"/>
        <v>58451825.269230716</v>
      </c>
      <c r="G232" s="3"/>
      <c r="I232" s="3"/>
      <c r="J232" s="3"/>
    </row>
    <row r="233" spans="1:14">
      <c r="A233" s="2">
        <v>2024</v>
      </c>
      <c r="B233" s="2">
        <v>1</v>
      </c>
      <c r="C233" s="3">
        <f t="shared" ref="C233:C244" si="9">SUM(D233:E233)</f>
        <v>2401253.0799999973</v>
      </c>
      <c r="D233" s="18">
        <v>2241473.529999997</v>
      </c>
      <c r="E233" s="18">
        <v>159779.55000000005</v>
      </c>
      <c r="F233" s="3">
        <f>(D233/0.065)+(E233/0.02)</f>
        <v>42473185.653846107</v>
      </c>
      <c r="G233" s="3"/>
      <c r="I233" s="3"/>
      <c r="J233" s="3"/>
    </row>
    <row r="234" spans="1:14">
      <c r="A234" s="2">
        <v>2024</v>
      </c>
      <c r="B234" s="2">
        <v>2</v>
      </c>
      <c r="C234" s="3">
        <f t="shared" si="9"/>
        <v>2545325.7699999986</v>
      </c>
      <c r="D234" s="18">
        <v>2389585.3999999985</v>
      </c>
      <c r="E234" s="18">
        <v>155740.37000000002</v>
      </c>
      <c r="F234" s="3">
        <f t="shared" ref="F234:F244" si="10">(D234/0.065)+(E234/0.02)</f>
        <v>44549870.807692282</v>
      </c>
    </row>
    <row r="235" spans="1:14">
      <c r="A235" s="2">
        <v>2024</v>
      </c>
      <c r="B235" s="2">
        <v>3</v>
      </c>
      <c r="C235" s="3">
        <f t="shared" si="9"/>
        <v>2936175.7700000056</v>
      </c>
      <c r="D235" s="18">
        <v>2769527.9800000056</v>
      </c>
      <c r="E235" s="18">
        <v>166647.79000000012</v>
      </c>
      <c r="F235" s="3">
        <f t="shared" si="10"/>
        <v>50940512.269230857</v>
      </c>
    </row>
    <row r="236" spans="1:14">
      <c r="A236" s="2">
        <v>2024</v>
      </c>
      <c r="B236" s="2">
        <v>4</v>
      </c>
      <c r="C236" s="3">
        <f t="shared" si="9"/>
        <v>2822146.1900000013</v>
      </c>
      <c r="D236" s="18">
        <v>2669618.2300000014</v>
      </c>
      <c r="E236" s="18">
        <v>152527.96000000005</v>
      </c>
      <c r="F236" s="3">
        <f t="shared" si="10"/>
        <v>48697447.692307711</v>
      </c>
    </row>
    <row r="237" spans="1:14">
      <c r="A237" s="2">
        <v>2024</v>
      </c>
      <c r="B237" s="2">
        <v>5</v>
      </c>
      <c r="C237" s="3">
        <f t="shared" si="9"/>
        <v>2798749.309999994</v>
      </c>
      <c r="D237" s="18">
        <v>2639599.4799999939</v>
      </c>
      <c r="E237" s="18">
        <v>159149.83000000002</v>
      </c>
      <c r="F237" s="3">
        <f t="shared" si="10"/>
        <v>48566714.269230671</v>
      </c>
    </row>
    <row r="238" spans="1:14">
      <c r="A238" s="2">
        <v>2024</v>
      </c>
      <c r="B238" s="2">
        <v>6</v>
      </c>
      <c r="C238" s="3">
        <f t="shared" si="9"/>
        <v>2938616.6900000079</v>
      </c>
      <c r="D238" s="18">
        <v>2779902.870000008</v>
      </c>
      <c r="E238" s="18">
        <v>158713.82</v>
      </c>
      <c r="F238" s="3">
        <f t="shared" si="10"/>
        <v>50703427.461538583</v>
      </c>
    </row>
    <row r="239" spans="1:14">
      <c r="A239" s="2">
        <v>2024</v>
      </c>
      <c r="B239" s="2">
        <v>7</v>
      </c>
      <c r="C239" s="3">
        <f t="shared" si="9"/>
        <v>2739684.3499999968</v>
      </c>
      <c r="D239" s="18">
        <v>2581136.3999999966</v>
      </c>
      <c r="E239" s="18">
        <v>158547.95000000004</v>
      </c>
      <c r="F239" s="3">
        <f t="shared" si="10"/>
        <v>47637188.269230716</v>
      </c>
    </row>
    <row r="240" spans="1:14">
      <c r="A240" s="2">
        <v>2024</v>
      </c>
      <c r="B240" s="2">
        <v>8</v>
      </c>
      <c r="C240" s="3">
        <f t="shared" si="9"/>
        <v>2750689.3100000005</v>
      </c>
      <c r="D240" s="18">
        <v>2587391.7600000007</v>
      </c>
      <c r="E240" s="18">
        <v>163297.54999999996</v>
      </c>
      <c r="F240" s="3">
        <f t="shared" si="10"/>
        <v>47970904.576923087</v>
      </c>
    </row>
    <row r="241" spans="1:8">
      <c r="A241" s="2">
        <v>2024</v>
      </c>
      <c r="B241" s="2">
        <v>9</v>
      </c>
      <c r="C241" s="3">
        <f t="shared" si="9"/>
        <v>2759795.5499999989</v>
      </c>
      <c r="D241" s="18">
        <v>2594265.9899999988</v>
      </c>
      <c r="E241" s="18">
        <v>165529.55999999991</v>
      </c>
      <c r="F241" s="3">
        <f t="shared" si="10"/>
        <v>48188262.461538434</v>
      </c>
    </row>
    <row r="242" spans="1:8">
      <c r="A242" s="2">
        <v>2024</v>
      </c>
      <c r="B242" s="2">
        <v>10</v>
      </c>
      <c r="C242" s="3">
        <f t="shared" si="9"/>
        <v>2703194.1999999932</v>
      </c>
      <c r="D242" s="18">
        <v>2518513.7999999933</v>
      </c>
      <c r="E242" s="18">
        <v>184680.39999999991</v>
      </c>
      <c r="F242" s="3">
        <f t="shared" si="10"/>
        <v>47980386.15384604</v>
      </c>
    </row>
    <row r="243" spans="1:8">
      <c r="A243" s="2">
        <v>2024</v>
      </c>
      <c r="B243" s="2">
        <v>11</v>
      </c>
      <c r="C243" s="3">
        <f t="shared" si="9"/>
        <v>2681473.0800000033</v>
      </c>
      <c r="D243" s="18">
        <v>2496328.1200000034</v>
      </c>
      <c r="E243" s="18">
        <v>185144.96000000005</v>
      </c>
      <c r="F243" s="3">
        <f t="shared" si="10"/>
        <v>47662296.000000052</v>
      </c>
    </row>
    <row r="244" spans="1:8">
      <c r="A244" s="2">
        <v>2024</v>
      </c>
      <c r="B244" s="2">
        <v>12</v>
      </c>
      <c r="C244" s="3">
        <f t="shared" si="9"/>
        <v>3178078.2399999932</v>
      </c>
      <c r="D244" s="18">
        <v>2960690.6599999932</v>
      </c>
      <c r="E244" s="18">
        <v>217387.58</v>
      </c>
      <c r="F244" s="3">
        <f t="shared" si="10"/>
        <v>56418466.076922968</v>
      </c>
    </row>
    <row r="245" spans="1:8">
      <c r="A245" s="2">
        <v>2025</v>
      </c>
      <c r="B245" s="2">
        <v>1</v>
      </c>
      <c r="C245" s="6">
        <v>2127665.8200000036</v>
      </c>
      <c r="F245" s="3">
        <f t="shared" ref="F245:F250" si="11">C245/0.065</f>
        <v>32733320.30769236</v>
      </c>
    </row>
    <row r="246" spans="1:8">
      <c r="A246" s="2">
        <v>2025</v>
      </c>
      <c r="B246" s="2">
        <v>2</v>
      </c>
      <c r="C246" s="3">
        <v>2055536.6000000029</v>
      </c>
      <c r="F246" s="3">
        <f t="shared" si="11"/>
        <v>31623640.000000045</v>
      </c>
    </row>
    <row r="247" spans="1:8">
      <c r="A247" s="2">
        <v>2025</v>
      </c>
      <c r="B247" s="2">
        <v>3</v>
      </c>
      <c r="C247" s="3">
        <v>2767992.4099999941</v>
      </c>
      <c r="F247" s="3">
        <f t="shared" si="11"/>
        <v>42584498.615384527</v>
      </c>
    </row>
    <row r="248" spans="1:8">
      <c r="A248" s="2">
        <v>2025</v>
      </c>
      <c r="B248" s="2">
        <v>4</v>
      </c>
      <c r="C248" s="3">
        <v>2683038.9299999936</v>
      </c>
      <c r="F248" s="3">
        <f t="shared" si="11"/>
        <v>41277521.999999903</v>
      </c>
    </row>
    <row r="249" spans="1:8">
      <c r="A249" s="2">
        <v>2025</v>
      </c>
      <c r="B249" s="2">
        <v>5</v>
      </c>
      <c r="C249" s="3">
        <v>2805400.3499999875</v>
      </c>
      <c r="F249" s="3">
        <f t="shared" si="11"/>
        <v>43160005.38461519</v>
      </c>
    </row>
    <row r="250" spans="1:8">
      <c r="A250" s="2">
        <v>2025</v>
      </c>
      <c r="B250" s="2">
        <v>6</v>
      </c>
      <c r="C250" s="3">
        <v>2687119.0700000031</v>
      </c>
      <c r="F250" s="3">
        <f t="shared" si="11"/>
        <v>41340293.384615429</v>
      </c>
    </row>
    <row r="251" spans="1:8">
      <c r="A251" s="2">
        <v>2025</v>
      </c>
      <c r="B251" s="2">
        <v>7</v>
      </c>
    </row>
    <row r="252" spans="1:8">
      <c r="A252" s="2">
        <v>2025</v>
      </c>
      <c r="B252" s="2">
        <v>8</v>
      </c>
    </row>
    <row r="253" spans="1:8">
      <c r="A253" s="2">
        <v>2025</v>
      </c>
      <c r="B253" s="2">
        <v>9</v>
      </c>
    </row>
    <row r="254" spans="1:8">
      <c r="A254" s="2">
        <v>2025</v>
      </c>
      <c r="B254" s="2">
        <v>10</v>
      </c>
    </row>
    <row r="255" spans="1:8">
      <c r="A255" s="2">
        <v>2025</v>
      </c>
      <c r="B255" s="2">
        <v>11</v>
      </c>
    </row>
    <row r="256" spans="1:8">
      <c r="A256" s="2">
        <v>2025</v>
      </c>
      <c r="B256" s="2">
        <v>12</v>
      </c>
      <c r="H256" s="8"/>
    </row>
    <row r="257" spans="8:8">
      <c r="H257" s="8"/>
    </row>
    <row r="258" spans="8:8">
      <c r="H258" s="8"/>
    </row>
    <row r="259" spans="8:8">
      <c r="H259" s="8"/>
    </row>
    <row r="260" spans="8:8">
      <c r="H260" s="8"/>
    </row>
    <row r="261" spans="8:8">
      <c r="H261" s="8"/>
    </row>
  </sheetData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6"/>
  <sheetViews>
    <sheetView workbookViewId="0">
      <pane xSplit="1" ySplit="4" topLeftCell="B225" activePane="bottomRight" state="frozen"/>
      <selection pane="topRight" activeCell="B1" sqref="B1"/>
      <selection pane="bottomLeft" activeCell="A5" sqref="A5"/>
      <selection pane="bottomRight" activeCell="G228" sqref="G228:O252"/>
    </sheetView>
  </sheetViews>
  <sheetFormatPr defaultColWidth="9.140625" defaultRowHeight="12.75"/>
  <cols>
    <col min="1" max="1" width="10.5703125" bestFit="1" customWidth="1"/>
    <col min="2" max="2" width="11.140625" bestFit="1" customWidth="1"/>
    <col min="3" max="3" width="14" style="3" bestFit="1" customWidth="1"/>
    <col min="4" max="5" width="14" style="18" customWidth="1"/>
    <col min="6" max="6" width="19.42578125" style="3" customWidth="1"/>
    <col min="7" max="7" width="15" bestFit="1" customWidth="1"/>
    <col min="8" max="8" width="13.42578125" bestFit="1" customWidth="1"/>
    <col min="10" max="10" width="15" bestFit="1" customWidth="1"/>
    <col min="11" max="11" width="13.42578125" bestFit="1" customWidth="1"/>
    <col min="13" max="13" width="14" bestFit="1" customWidth="1"/>
    <col min="14" max="14" width="12.28515625" bestFit="1" customWidth="1"/>
  </cols>
  <sheetData>
    <row r="1" spans="1:6">
      <c r="A1" t="s">
        <v>0</v>
      </c>
      <c r="F1" t="s">
        <v>10</v>
      </c>
    </row>
    <row r="2" spans="1:6">
      <c r="B2" t="s">
        <v>1</v>
      </c>
    </row>
    <row r="4" spans="1:6">
      <c r="A4" s="1" t="s">
        <v>4</v>
      </c>
      <c r="B4" s="1" t="s">
        <v>5</v>
      </c>
      <c r="C4" s="4" t="s">
        <v>2</v>
      </c>
      <c r="D4" s="19" t="s">
        <v>8</v>
      </c>
      <c r="E4" s="19" t="s">
        <v>9</v>
      </c>
      <c r="F4" s="4" t="s">
        <v>3</v>
      </c>
    </row>
    <row r="5" spans="1:6">
      <c r="A5" s="2">
        <v>2005</v>
      </c>
      <c r="B5" s="2">
        <v>1</v>
      </c>
      <c r="C5" s="5">
        <v>1072212.31</v>
      </c>
      <c r="D5" s="20"/>
      <c r="E5" s="20"/>
      <c r="F5" s="5">
        <f>C5/0.053</f>
        <v>20230420.943396229</v>
      </c>
    </row>
    <row r="6" spans="1:6">
      <c r="A6" s="2">
        <v>2005</v>
      </c>
      <c r="B6" s="2">
        <v>2</v>
      </c>
      <c r="C6" s="5">
        <v>1044177.95</v>
      </c>
      <c r="D6" s="20"/>
      <c r="E6" s="20"/>
      <c r="F6" s="5">
        <f t="shared" ref="F6:F70" si="0">C6/0.053</f>
        <v>19701470.754716981</v>
      </c>
    </row>
    <row r="7" spans="1:6">
      <c r="A7" s="2">
        <v>2005</v>
      </c>
      <c r="B7" s="2">
        <v>3</v>
      </c>
      <c r="C7" s="5">
        <v>1235862.23</v>
      </c>
      <c r="D7" s="20"/>
      <c r="E7" s="20"/>
      <c r="F7" s="5">
        <f t="shared" si="0"/>
        <v>23318155.283018868</v>
      </c>
    </row>
    <row r="8" spans="1:6">
      <c r="A8" s="2">
        <v>2005</v>
      </c>
      <c r="B8" s="2">
        <v>4</v>
      </c>
      <c r="C8" s="5">
        <v>1182324.3</v>
      </c>
      <c r="D8" s="20"/>
      <c r="E8" s="20"/>
      <c r="F8" s="5">
        <f t="shared" si="0"/>
        <v>22308005.660377361</v>
      </c>
    </row>
    <row r="9" spans="1:6">
      <c r="A9" s="2">
        <v>2005</v>
      </c>
      <c r="B9" s="2">
        <v>5</v>
      </c>
      <c r="C9" s="5">
        <v>1118608.32</v>
      </c>
      <c r="D9" s="20"/>
      <c r="E9" s="20"/>
      <c r="F9" s="5">
        <f t="shared" si="0"/>
        <v>21105817.358490568</v>
      </c>
    </row>
    <row r="10" spans="1:6">
      <c r="A10" s="2">
        <v>2005</v>
      </c>
      <c r="B10" s="2">
        <v>6</v>
      </c>
      <c r="C10" s="5">
        <v>1147533.81</v>
      </c>
      <c r="D10" s="20"/>
      <c r="E10" s="20"/>
      <c r="F10" s="5">
        <f t="shared" si="0"/>
        <v>21651581.320754718</v>
      </c>
    </row>
    <row r="11" spans="1:6">
      <c r="A11" s="2">
        <v>2005</v>
      </c>
      <c r="B11" s="2">
        <v>7</v>
      </c>
      <c r="C11" s="5">
        <v>1179452.43</v>
      </c>
      <c r="D11" s="20"/>
      <c r="E11" s="20"/>
      <c r="F11" s="5">
        <f t="shared" si="0"/>
        <v>22253819.433962263</v>
      </c>
    </row>
    <row r="12" spans="1:6">
      <c r="A12" s="2">
        <v>2005</v>
      </c>
      <c r="B12" s="2">
        <v>8</v>
      </c>
      <c r="C12" s="5">
        <v>1248236.97</v>
      </c>
      <c r="D12" s="20"/>
      <c r="E12" s="20"/>
      <c r="F12" s="5">
        <f t="shared" si="0"/>
        <v>23551640.943396226</v>
      </c>
    </row>
    <row r="13" spans="1:6">
      <c r="A13" s="2">
        <v>2005</v>
      </c>
      <c r="B13" s="2">
        <v>9</v>
      </c>
      <c r="C13" s="5">
        <v>1220001.67</v>
      </c>
      <c r="D13" s="20"/>
      <c r="E13" s="20"/>
      <c r="F13" s="5">
        <f t="shared" si="0"/>
        <v>23018899.433962263</v>
      </c>
    </row>
    <row r="14" spans="1:6">
      <c r="A14" s="2">
        <v>2005</v>
      </c>
      <c r="B14" s="2">
        <v>10</v>
      </c>
      <c r="C14" s="5">
        <v>1162997.22</v>
      </c>
      <c r="D14" s="20"/>
      <c r="E14" s="20"/>
      <c r="F14" s="5">
        <f t="shared" si="0"/>
        <v>21943343.773584906</v>
      </c>
    </row>
    <row r="15" spans="1:6">
      <c r="A15" s="2">
        <v>2005</v>
      </c>
      <c r="B15" s="2">
        <v>11</v>
      </c>
      <c r="C15" s="5">
        <v>1191942.27</v>
      </c>
      <c r="D15" s="20"/>
      <c r="E15" s="20"/>
      <c r="F15" s="5">
        <f t="shared" si="0"/>
        <v>22489476.792452831</v>
      </c>
    </row>
    <row r="16" spans="1:6">
      <c r="A16" s="2">
        <v>2005</v>
      </c>
      <c r="B16" s="2">
        <v>12</v>
      </c>
      <c r="C16" s="5">
        <v>1547834.27</v>
      </c>
      <c r="D16" s="20"/>
      <c r="E16" s="20"/>
      <c r="F16" s="5">
        <f t="shared" si="0"/>
        <v>29204420.188679248</v>
      </c>
    </row>
    <row r="17" spans="1:6">
      <c r="A17" s="2">
        <v>2006</v>
      </c>
      <c r="B17" s="2">
        <v>1</v>
      </c>
      <c r="C17" s="5">
        <v>1157679.8799999999</v>
      </c>
      <c r="D17" s="20"/>
      <c r="E17" s="20"/>
      <c r="F17" s="5">
        <f t="shared" si="0"/>
        <v>21843016.603773583</v>
      </c>
    </row>
    <row r="18" spans="1:6">
      <c r="A18" s="2">
        <v>2006</v>
      </c>
      <c r="B18" s="2">
        <v>2</v>
      </c>
      <c r="C18" s="5">
        <v>1112033.26</v>
      </c>
      <c r="D18" s="20"/>
      <c r="E18" s="20"/>
      <c r="F18" s="5">
        <f t="shared" si="0"/>
        <v>20981759.622641511</v>
      </c>
    </row>
    <row r="19" spans="1:6">
      <c r="A19" s="2">
        <v>2006</v>
      </c>
      <c r="B19" s="2">
        <v>3</v>
      </c>
      <c r="C19" s="5">
        <v>1258680.3899999999</v>
      </c>
      <c r="D19" s="20"/>
      <c r="E19" s="20"/>
      <c r="F19" s="5">
        <f t="shared" si="0"/>
        <v>23748686.603773583</v>
      </c>
    </row>
    <row r="20" spans="1:6">
      <c r="A20" s="2">
        <v>2006</v>
      </c>
      <c r="B20" s="2">
        <v>4</v>
      </c>
      <c r="C20" s="5">
        <v>1214516.26</v>
      </c>
      <c r="D20" s="20"/>
      <c r="E20" s="20"/>
      <c r="F20" s="5">
        <f t="shared" si="0"/>
        <v>22915401.132075474</v>
      </c>
    </row>
    <row r="21" spans="1:6">
      <c r="A21" s="2">
        <v>2006</v>
      </c>
      <c r="B21" s="2">
        <v>5</v>
      </c>
      <c r="C21" s="5">
        <v>1209390.6599999999</v>
      </c>
      <c r="D21" s="20"/>
      <c r="E21" s="20"/>
      <c r="F21" s="5">
        <f t="shared" si="0"/>
        <v>22818691.698113207</v>
      </c>
    </row>
    <row r="22" spans="1:6">
      <c r="A22" s="2">
        <v>2006</v>
      </c>
      <c r="B22" s="2">
        <v>6</v>
      </c>
      <c r="C22" s="5">
        <v>1256305.46</v>
      </c>
      <c r="D22" s="20"/>
      <c r="E22" s="20"/>
      <c r="F22" s="5">
        <f t="shared" si="0"/>
        <v>23703876.603773586</v>
      </c>
    </row>
    <row r="23" spans="1:6">
      <c r="A23" s="2">
        <v>2006</v>
      </c>
      <c r="B23" s="2">
        <v>7</v>
      </c>
      <c r="C23" s="5">
        <v>1191607.8700000001</v>
      </c>
      <c r="D23" s="20"/>
      <c r="E23" s="20"/>
      <c r="F23" s="5">
        <f t="shared" si="0"/>
        <v>22483167.358490568</v>
      </c>
    </row>
    <row r="24" spans="1:6">
      <c r="A24" s="2">
        <v>2006</v>
      </c>
      <c r="B24" s="2">
        <v>8</v>
      </c>
      <c r="C24" s="5">
        <v>1251638.05</v>
      </c>
      <c r="D24" s="20"/>
      <c r="E24" s="20"/>
      <c r="F24" s="5">
        <f t="shared" si="0"/>
        <v>23615812.264150944</v>
      </c>
    </row>
    <row r="25" spans="1:6">
      <c r="A25" s="2">
        <v>2006</v>
      </c>
      <c r="B25" s="2">
        <v>9</v>
      </c>
      <c r="C25" s="5">
        <v>1203161.04</v>
      </c>
      <c r="D25" s="20"/>
      <c r="E25" s="20"/>
      <c r="F25" s="5">
        <f t="shared" si="0"/>
        <v>22701151.69811321</v>
      </c>
    </row>
    <row r="26" spans="1:6">
      <c r="A26" s="2">
        <v>2006</v>
      </c>
      <c r="B26" s="2">
        <v>10</v>
      </c>
      <c r="C26" s="5">
        <v>1217564.04</v>
      </c>
      <c r="D26" s="20"/>
      <c r="E26" s="20"/>
      <c r="F26" s="5">
        <f t="shared" si="0"/>
        <v>22972906.415094342</v>
      </c>
    </row>
    <row r="27" spans="1:6">
      <c r="A27" s="2">
        <v>2006</v>
      </c>
      <c r="B27" s="2">
        <v>11</v>
      </c>
      <c r="C27" s="5">
        <v>1222913.3799999999</v>
      </c>
      <c r="D27" s="20"/>
      <c r="E27" s="20"/>
      <c r="F27" s="5">
        <f t="shared" si="0"/>
        <v>23073837.358490564</v>
      </c>
    </row>
    <row r="28" spans="1:6">
      <c r="A28" s="2">
        <v>2006</v>
      </c>
      <c r="B28" s="2">
        <v>12</v>
      </c>
      <c r="C28" s="5">
        <v>1512981</v>
      </c>
      <c r="D28" s="20"/>
      <c r="E28" s="20"/>
      <c r="F28" s="5">
        <f t="shared" si="0"/>
        <v>28546811.320754718</v>
      </c>
    </row>
    <row r="29" spans="1:6">
      <c r="A29" s="2">
        <v>2007</v>
      </c>
      <c r="B29" s="2">
        <v>1</v>
      </c>
      <c r="C29" s="5">
        <v>1158713.19</v>
      </c>
      <c r="D29" s="20"/>
      <c r="E29" s="20"/>
      <c r="F29" s="5">
        <f t="shared" si="0"/>
        <v>21862513.018867925</v>
      </c>
    </row>
    <row r="30" spans="1:6">
      <c r="A30" s="2">
        <v>2007</v>
      </c>
      <c r="B30" s="2">
        <v>2</v>
      </c>
      <c r="C30" s="5">
        <v>1173124.1599999999</v>
      </c>
      <c r="D30" s="20"/>
      <c r="E30" s="20"/>
      <c r="F30" s="5">
        <f t="shared" si="0"/>
        <v>22134418.113207545</v>
      </c>
    </row>
    <row r="31" spans="1:6">
      <c r="A31" s="2">
        <v>2007</v>
      </c>
      <c r="B31" s="2">
        <v>3</v>
      </c>
      <c r="C31" s="5">
        <v>1285104.95</v>
      </c>
      <c r="D31" s="20"/>
      <c r="E31" s="20"/>
      <c r="F31" s="5">
        <f t="shared" si="0"/>
        <v>24247263.207547169</v>
      </c>
    </row>
    <row r="32" spans="1:6">
      <c r="A32" s="2">
        <v>2007</v>
      </c>
      <c r="B32" s="2">
        <v>4</v>
      </c>
      <c r="C32" s="5">
        <v>1264234.51</v>
      </c>
      <c r="D32" s="20"/>
      <c r="E32" s="20"/>
      <c r="F32" s="5">
        <f t="shared" si="0"/>
        <v>23853481.320754718</v>
      </c>
    </row>
    <row r="33" spans="1:6">
      <c r="A33" s="2">
        <v>2007</v>
      </c>
      <c r="B33" s="2">
        <v>5</v>
      </c>
      <c r="C33" s="5">
        <v>1241712.46</v>
      </c>
      <c r="D33" s="20"/>
      <c r="E33" s="20"/>
      <c r="F33" s="5">
        <f t="shared" si="0"/>
        <v>23428536.981132075</v>
      </c>
    </row>
    <row r="34" spans="1:6">
      <c r="A34" s="2">
        <v>2007</v>
      </c>
      <c r="B34" s="2">
        <v>6</v>
      </c>
      <c r="C34" s="5">
        <v>1310092.6299999999</v>
      </c>
      <c r="D34" s="20"/>
      <c r="E34" s="20"/>
      <c r="F34" s="5">
        <f t="shared" si="0"/>
        <v>24718728.867924526</v>
      </c>
    </row>
    <row r="35" spans="1:6">
      <c r="A35" s="2">
        <v>2007</v>
      </c>
      <c r="B35" s="2">
        <v>7</v>
      </c>
      <c r="C35" s="5">
        <v>1248128.56</v>
      </c>
      <c r="D35" s="20"/>
      <c r="E35" s="20"/>
      <c r="F35" s="5">
        <f t="shared" si="0"/>
        <v>23549595.471698117</v>
      </c>
    </row>
    <row r="36" spans="1:6">
      <c r="A36" s="2">
        <v>2007</v>
      </c>
      <c r="B36" s="2">
        <v>8</v>
      </c>
      <c r="C36" s="5">
        <v>1351692.41</v>
      </c>
      <c r="D36" s="20"/>
      <c r="E36" s="20"/>
      <c r="F36" s="5">
        <f t="shared" si="0"/>
        <v>25503630.377358489</v>
      </c>
    </row>
    <row r="37" spans="1:6">
      <c r="A37" s="2">
        <v>2007</v>
      </c>
      <c r="B37" s="2">
        <v>9</v>
      </c>
      <c r="C37" s="5">
        <v>1278790.94</v>
      </c>
      <c r="D37" s="20"/>
      <c r="E37" s="20"/>
      <c r="F37" s="5">
        <f t="shared" si="0"/>
        <v>24128130.943396226</v>
      </c>
    </row>
    <row r="38" spans="1:6">
      <c r="A38" s="2">
        <v>2007</v>
      </c>
      <c r="B38" s="2">
        <v>10</v>
      </c>
      <c r="C38" s="5">
        <v>1217999.8500000001</v>
      </c>
      <c r="D38" s="20"/>
      <c r="E38" s="20"/>
      <c r="F38" s="5">
        <f t="shared" si="0"/>
        <v>22981129.245283023</v>
      </c>
    </row>
    <row r="39" spans="1:6">
      <c r="A39" s="2">
        <v>2007</v>
      </c>
      <c r="B39" s="2">
        <v>11</v>
      </c>
      <c r="C39" s="5">
        <v>1280092.6499999999</v>
      </c>
      <c r="D39" s="20"/>
      <c r="E39" s="20"/>
      <c r="F39" s="5">
        <f t="shared" si="0"/>
        <v>24152691.509433962</v>
      </c>
    </row>
    <row r="40" spans="1:6">
      <c r="A40" s="2">
        <v>2007</v>
      </c>
      <c r="B40" s="2">
        <v>12</v>
      </c>
      <c r="C40" s="5">
        <v>1545476.51</v>
      </c>
      <c r="D40" s="20"/>
      <c r="E40" s="20"/>
      <c r="F40" s="5">
        <f t="shared" si="0"/>
        <v>29159934.150943398</v>
      </c>
    </row>
    <row r="41" spans="1:6">
      <c r="A41" s="2">
        <v>2008</v>
      </c>
      <c r="B41" s="2">
        <v>1</v>
      </c>
      <c r="C41" s="5">
        <v>1253623.8500000001</v>
      </c>
      <c r="D41" s="20"/>
      <c r="E41" s="20"/>
      <c r="F41" s="5">
        <f t="shared" si="0"/>
        <v>23653280.188679248</v>
      </c>
    </row>
    <row r="42" spans="1:6">
      <c r="A42" s="2">
        <v>2008</v>
      </c>
      <c r="B42" s="2">
        <v>2</v>
      </c>
      <c r="C42" s="5">
        <v>1199902.23</v>
      </c>
      <c r="D42" s="20"/>
      <c r="E42" s="20"/>
      <c r="F42" s="5">
        <f t="shared" si="0"/>
        <v>22639664.716981132</v>
      </c>
    </row>
    <row r="43" spans="1:6">
      <c r="A43" s="2">
        <v>2008</v>
      </c>
      <c r="B43" s="2">
        <v>3</v>
      </c>
      <c r="C43" s="5">
        <v>1305750.23</v>
      </c>
      <c r="D43" s="20"/>
      <c r="E43" s="20"/>
      <c r="F43" s="5">
        <f t="shared" si="0"/>
        <v>24636796.792452831</v>
      </c>
    </row>
    <row r="44" spans="1:6">
      <c r="A44" s="2">
        <v>2008</v>
      </c>
      <c r="B44" s="2">
        <v>4</v>
      </c>
      <c r="C44" s="5">
        <v>1247300.73</v>
      </c>
      <c r="D44" s="20"/>
      <c r="E44" s="20"/>
      <c r="F44" s="5">
        <f t="shared" si="0"/>
        <v>23533976.03773585</v>
      </c>
    </row>
    <row r="45" spans="1:6">
      <c r="A45" s="2">
        <v>2008</v>
      </c>
      <c r="B45" s="2">
        <v>5</v>
      </c>
      <c r="C45" s="5">
        <v>1308591.46</v>
      </c>
      <c r="D45" s="20"/>
      <c r="E45" s="20"/>
      <c r="F45" s="5">
        <f t="shared" si="0"/>
        <v>24690404.905660376</v>
      </c>
    </row>
    <row r="46" spans="1:6">
      <c r="A46" s="2">
        <v>2008</v>
      </c>
      <c r="B46" s="2">
        <v>6</v>
      </c>
      <c r="C46" s="5">
        <v>1319785.0900000001</v>
      </c>
      <c r="D46" s="20"/>
      <c r="E46" s="20"/>
      <c r="F46" s="5">
        <f t="shared" si="0"/>
        <v>24901605.471698117</v>
      </c>
    </row>
    <row r="47" spans="1:6">
      <c r="A47" s="2">
        <v>2008</v>
      </c>
      <c r="B47" s="2">
        <v>7</v>
      </c>
      <c r="C47" s="5">
        <v>1276402.78</v>
      </c>
      <c r="D47" s="20"/>
      <c r="E47" s="20"/>
      <c r="F47" s="5">
        <f t="shared" si="0"/>
        <v>24083071.320754718</v>
      </c>
    </row>
    <row r="48" spans="1:6">
      <c r="A48" s="2">
        <v>2008</v>
      </c>
      <c r="B48" s="2">
        <v>8</v>
      </c>
      <c r="C48" s="5">
        <v>1365237.48</v>
      </c>
      <c r="D48" s="20"/>
      <c r="E48" s="20"/>
      <c r="F48" s="5">
        <f t="shared" si="0"/>
        <v>25759197.735849056</v>
      </c>
    </row>
    <row r="49" spans="1:6">
      <c r="A49" s="2">
        <v>2008</v>
      </c>
      <c r="B49" s="2">
        <v>9</v>
      </c>
      <c r="C49" s="5">
        <v>1273718.26</v>
      </c>
      <c r="D49" s="20"/>
      <c r="E49" s="20"/>
      <c r="F49" s="5">
        <f t="shared" si="0"/>
        <v>24032420</v>
      </c>
    </row>
    <row r="50" spans="1:6">
      <c r="A50" s="2">
        <v>2008</v>
      </c>
      <c r="B50" s="2">
        <v>10</v>
      </c>
      <c r="C50" s="5">
        <v>1261532.48</v>
      </c>
      <c r="D50" s="20"/>
      <c r="E50" s="20"/>
      <c r="F50" s="5">
        <f t="shared" si="0"/>
        <v>23802499.622641511</v>
      </c>
    </row>
    <row r="51" spans="1:6">
      <c r="A51" s="2">
        <v>2008</v>
      </c>
      <c r="B51" s="2">
        <v>11</v>
      </c>
      <c r="C51" s="5">
        <v>1270711.5</v>
      </c>
      <c r="D51" s="20"/>
      <c r="E51" s="20"/>
      <c r="F51" s="5">
        <f t="shared" si="0"/>
        <v>23975688.679245282</v>
      </c>
    </row>
    <row r="52" spans="1:6">
      <c r="A52" s="2">
        <v>2008</v>
      </c>
      <c r="B52" s="2">
        <v>12</v>
      </c>
      <c r="C52" s="5">
        <v>1556702.6</v>
      </c>
      <c r="D52" s="20"/>
      <c r="E52" s="20"/>
      <c r="F52" s="5">
        <f t="shared" si="0"/>
        <v>29371747.169811323</v>
      </c>
    </row>
    <row r="53" spans="1:6">
      <c r="A53" s="2">
        <v>2009</v>
      </c>
      <c r="B53" s="2">
        <v>1</v>
      </c>
      <c r="C53" s="5">
        <v>1255568.45</v>
      </c>
      <c r="D53" s="20"/>
      <c r="E53" s="20"/>
      <c r="F53" s="5">
        <f t="shared" si="0"/>
        <v>23689970.754716981</v>
      </c>
    </row>
    <row r="54" spans="1:6">
      <c r="A54" s="2">
        <v>2009</v>
      </c>
      <c r="B54" s="2">
        <v>2</v>
      </c>
      <c r="C54" s="5">
        <v>1173156.8</v>
      </c>
      <c r="D54" s="20"/>
      <c r="E54" s="20"/>
      <c r="F54" s="5">
        <f t="shared" si="0"/>
        <v>22135033.962264154</v>
      </c>
    </row>
    <row r="55" spans="1:6">
      <c r="A55" s="2">
        <v>2009</v>
      </c>
      <c r="B55" s="2">
        <v>3</v>
      </c>
      <c r="C55" s="5">
        <v>1259225.23</v>
      </c>
      <c r="D55" s="20"/>
      <c r="E55" s="20"/>
      <c r="F55" s="5">
        <f t="shared" si="0"/>
        <v>23758966.603773586</v>
      </c>
    </row>
    <row r="56" spans="1:6">
      <c r="A56" s="2">
        <v>2009</v>
      </c>
      <c r="B56" s="2">
        <v>4</v>
      </c>
      <c r="C56" s="5">
        <v>1222132.03</v>
      </c>
      <c r="D56" s="20"/>
      <c r="E56" s="20"/>
      <c r="F56" s="5">
        <f t="shared" si="0"/>
        <v>23059094.90566038</v>
      </c>
    </row>
    <row r="57" spans="1:6">
      <c r="A57" s="2">
        <v>2009</v>
      </c>
      <c r="B57" s="2">
        <v>5</v>
      </c>
      <c r="C57" s="5">
        <v>1278149.72</v>
      </c>
      <c r="D57" s="20"/>
      <c r="E57" s="20"/>
      <c r="F57" s="5">
        <f t="shared" si="0"/>
        <v>24116032.452830188</v>
      </c>
    </row>
    <row r="58" spans="1:6">
      <c r="A58" s="2">
        <v>2009</v>
      </c>
      <c r="B58" s="2">
        <v>6</v>
      </c>
      <c r="C58" s="5">
        <v>1318973.31</v>
      </c>
      <c r="D58" s="20"/>
      <c r="E58" s="20"/>
      <c r="F58" s="5">
        <f t="shared" si="0"/>
        <v>24886288.86792453</v>
      </c>
    </row>
    <row r="59" spans="1:6">
      <c r="A59" s="2">
        <v>2009</v>
      </c>
      <c r="B59" s="2">
        <v>7</v>
      </c>
      <c r="C59" s="5">
        <v>1259887.1100000001</v>
      </c>
      <c r="D59" s="20"/>
      <c r="E59" s="20"/>
      <c r="F59" s="5">
        <f t="shared" si="0"/>
        <v>23771454.90566038</v>
      </c>
    </row>
    <row r="60" spans="1:6">
      <c r="A60" s="2">
        <v>2009</v>
      </c>
      <c r="B60" s="2">
        <v>8</v>
      </c>
      <c r="C60" s="5">
        <v>1258699.05</v>
      </c>
      <c r="D60" s="20"/>
      <c r="E60" s="20"/>
      <c r="F60" s="5">
        <f t="shared" si="0"/>
        <v>23749038.679245286</v>
      </c>
    </row>
    <row r="61" spans="1:6">
      <c r="A61" s="2">
        <v>2009</v>
      </c>
      <c r="B61" s="2">
        <v>9</v>
      </c>
      <c r="C61" s="5">
        <v>1245436.6000000001</v>
      </c>
      <c r="D61" s="20"/>
      <c r="E61" s="20"/>
      <c r="F61" s="5">
        <f t="shared" si="0"/>
        <v>23498803.77358491</v>
      </c>
    </row>
    <row r="62" spans="1:6">
      <c r="A62" s="2">
        <v>2009</v>
      </c>
      <c r="B62" s="2">
        <v>10</v>
      </c>
      <c r="C62" s="5">
        <v>1242074.31</v>
      </c>
      <c r="D62" s="20"/>
      <c r="E62" s="20"/>
      <c r="F62" s="5">
        <f t="shared" si="0"/>
        <v>23435364.339622643</v>
      </c>
    </row>
    <row r="63" spans="1:6">
      <c r="A63" s="2">
        <v>2009</v>
      </c>
      <c r="B63" s="2">
        <v>11</v>
      </c>
      <c r="C63" s="5">
        <v>1211987.1200000001</v>
      </c>
      <c r="D63" s="20"/>
      <c r="E63" s="20"/>
      <c r="F63" s="5">
        <f t="shared" si="0"/>
        <v>22867681.509433966</v>
      </c>
    </row>
    <row r="64" spans="1:6">
      <c r="A64" s="2">
        <v>2009</v>
      </c>
      <c r="B64" s="2">
        <v>12</v>
      </c>
      <c r="C64" s="5">
        <v>1493422.93</v>
      </c>
      <c r="D64" s="20"/>
      <c r="E64" s="20"/>
      <c r="F64" s="5">
        <f t="shared" si="0"/>
        <v>28177791.13207547</v>
      </c>
    </row>
    <row r="65" spans="1:6">
      <c r="A65" s="2">
        <v>2010</v>
      </c>
      <c r="B65" s="2">
        <v>1</v>
      </c>
      <c r="C65" s="5">
        <v>1185884.3</v>
      </c>
      <c r="D65" s="20"/>
      <c r="E65" s="20"/>
      <c r="F65" s="5">
        <f t="shared" si="0"/>
        <v>22375175.471698117</v>
      </c>
    </row>
    <row r="66" spans="1:6">
      <c r="A66" s="2">
        <v>2010</v>
      </c>
      <c r="B66" s="2">
        <v>2</v>
      </c>
      <c r="C66" s="5">
        <v>1209542.57</v>
      </c>
      <c r="D66" s="20"/>
      <c r="E66" s="20"/>
      <c r="F66" s="5">
        <f t="shared" si="0"/>
        <v>22821557.924528304</v>
      </c>
    </row>
    <row r="67" spans="1:6">
      <c r="A67" s="2">
        <v>2010</v>
      </c>
      <c r="B67" s="2">
        <v>3</v>
      </c>
      <c r="C67" s="5">
        <v>1294679.78</v>
      </c>
      <c r="D67" s="20"/>
      <c r="E67" s="20"/>
      <c r="F67" s="5">
        <f t="shared" si="0"/>
        <v>24427920.377358492</v>
      </c>
    </row>
    <row r="68" spans="1:6">
      <c r="A68" s="2">
        <v>2010</v>
      </c>
      <c r="B68" s="2">
        <v>4</v>
      </c>
      <c r="C68" s="5">
        <v>1245476.19</v>
      </c>
      <c r="D68" s="20"/>
      <c r="E68" s="20"/>
      <c r="F68" s="5">
        <f t="shared" si="0"/>
        <v>23499550.754716981</v>
      </c>
    </row>
    <row r="69" spans="1:6">
      <c r="A69" s="2">
        <v>2010</v>
      </c>
      <c r="B69" s="2">
        <v>5</v>
      </c>
      <c r="C69" s="5">
        <v>1229909.6000000001</v>
      </c>
      <c r="D69" s="20"/>
      <c r="E69" s="20"/>
      <c r="F69" s="5">
        <f t="shared" si="0"/>
        <v>23205841.509433966</v>
      </c>
    </row>
    <row r="70" spans="1:6">
      <c r="A70" s="2">
        <v>2010</v>
      </c>
      <c r="B70" s="2">
        <v>6</v>
      </c>
      <c r="C70" s="5">
        <v>1305332.3799999999</v>
      </c>
      <c r="D70" s="20"/>
      <c r="E70" s="20"/>
      <c r="F70" s="5">
        <f t="shared" si="0"/>
        <v>24628912.830188677</v>
      </c>
    </row>
    <row r="71" spans="1:6">
      <c r="A71" s="2">
        <v>2010</v>
      </c>
      <c r="B71" s="2">
        <v>7</v>
      </c>
      <c r="C71" s="5">
        <v>1465329.06</v>
      </c>
      <c r="D71" s="20"/>
      <c r="E71" s="20"/>
      <c r="F71" s="5">
        <f>C71/0.063</f>
        <v>23259191.428571429</v>
      </c>
    </row>
    <row r="72" spans="1:6">
      <c r="A72" s="2">
        <v>2010</v>
      </c>
      <c r="B72" s="2">
        <v>8</v>
      </c>
      <c r="C72" s="5">
        <v>1507487.64</v>
      </c>
      <c r="D72" s="20"/>
      <c r="E72" s="20"/>
      <c r="F72" s="5">
        <f t="shared" ref="F72:F106" si="1">C72/0.063</f>
        <v>23928375.238095235</v>
      </c>
    </row>
    <row r="73" spans="1:6">
      <c r="A73" s="2">
        <v>2010</v>
      </c>
      <c r="B73" s="2">
        <v>9</v>
      </c>
      <c r="C73" s="5">
        <v>1540805.27</v>
      </c>
      <c r="D73" s="20"/>
      <c r="E73" s="20"/>
      <c r="F73" s="5">
        <f t="shared" si="1"/>
        <v>24457226.507936507</v>
      </c>
    </row>
    <row r="74" spans="1:6">
      <c r="A74" s="2">
        <v>2010</v>
      </c>
      <c r="B74" s="2">
        <v>10</v>
      </c>
      <c r="C74" s="5">
        <v>1466874.02</v>
      </c>
      <c r="D74" s="20"/>
      <c r="E74" s="20"/>
      <c r="F74" s="5">
        <f t="shared" si="1"/>
        <v>23283714.603174604</v>
      </c>
    </row>
    <row r="75" spans="1:6">
      <c r="A75" s="2">
        <v>2010</v>
      </c>
      <c r="B75" s="2">
        <v>11</v>
      </c>
      <c r="C75" s="5">
        <v>1492612.95</v>
      </c>
      <c r="D75" s="20"/>
      <c r="E75" s="20"/>
      <c r="F75" s="5">
        <f t="shared" si="1"/>
        <v>23692269.047619049</v>
      </c>
    </row>
    <row r="76" spans="1:6">
      <c r="A76" s="2">
        <v>2010</v>
      </c>
      <c r="B76" s="2">
        <v>12</v>
      </c>
      <c r="C76" s="5">
        <v>1817634.72</v>
      </c>
      <c r="D76" s="20"/>
      <c r="E76" s="20"/>
      <c r="F76" s="5">
        <f t="shared" si="1"/>
        <v>28851344.761904761</v>
      </c>
    </row>
    <row r="77" spans="1:6">
      <c r="A77" s="2">
        <v>2011</v>
      </c>
      <c r="B77" s="2">
        <v>1</v>
      </c>
      <c r="C77" s="5">
        <v>1391054.03</v>
      </c>
      <c r="D77" s="20"/>
      <c r="E77" s="20"/>
      <c r="F77" s="5">
        <f t="shared" si="1"/>
        <v>22080222.698412698</v>
      </c>
    </row>
    <row r="78" spans="1:6">
      <c r="A78" s="2">
        <v>2011</v>
      </c>
      <c r="B78" s="2">
        <v>2</v>
      </c>
      <c r="C78" s="5">
        <v>1368492.06</v>
      </c>
      <c r="D78" s="20"/>
      <c r="E78" s="20"/>
      <c r="F78" s="5">
        <f t="shared" si="1"/>
        <v>21722096.19047619</v>
      </c>
    </row>
    <row r="79" spans="1:6">
      <c r="A79" s="2">
        <v>2011</v>
      </c>
      <c r="B79" s="2">
        <v>3</v>
      </c>
      <c r="C79" s="5">
        <v>1562752.04</v>
      </c>
      <c r="D79" s="20"/>
      <c r="E79" s="20"/>
      <c r="F79" s="5">
        <f t="shared" si="1"/>
        <v>24805587.936507937</v>
      </c>
    </row>
    <row r="80" spans="1:6">
      <c r="A80" s="2">
        <v>2011</v>
      </c>
      <c r="B80" s="2">
        <v>4</v>
      </c>
      <c r="C80" s="5">
        <v>1494937.92</v>
      </c>
      <c r="D80" s="20"/>
      <c r="E80" s="20"/>
      <c r="F80" s="5">
        <f t="shared" si="1"/>
        <v>23729173.333333332</v>
      </c>
    </row>
    <row r="81" spans="1:6">
      <c r="A81" s="2">
        <v>2011</v>
      </c>
      <c r="B81" s="2">
        <v>5</v>
      </c>
      <c r="C81" s="5">
        <v>1487914.24</v>
      </c>
      <c r="D81" s="20"/>
      <c r="E81" s="20"/>
      <c r="F81" s="5">
        <f t="shared" si="1"/>
        <v>23617686.349206351</v>
      </c>
    </row>
    <row r="82" spans="1:6">
      <c r="A82" s="2">
        <v>2011</v>
      </c>
      <c r="B82" s="2">
        <v>6</v>
      </c>
      <c r="C82" s="5">
        <v>1592353.85</v>
      </c>
      <c r="D82" s="20"/>
      <c r="E82" s="20"/>
      <c r="F82" s="5">
        <f t="shared" si="1"/>
        <v>25275457.936507937</v>
      </c>
    </row>
    <row r="83" spans="1:6">
      <c r="A83" s="2">
        <v>2011</v>
      </c>
      <c r="B83" s="2">
        <v>7</v>
      </c>
      <c r="C83" s="5">
        <v>1559141.31</v>
      </c>
      <c r="D83" s="20"/>
      <c r="E83" s="20"/>
      <c r="F83" s="5">
        <f t="shared" si="1"/>
        <v>24748274.761904761</v>
      </c>
    </row>
    <row r="84" spans="1:6">
      <c r="A84" s="2">
        <v>2011</v>
      </c>
      <c r="B84" s="2">
        <v>8</v>
      </c>
      <c r="C84" s="5">
        <v>1646873.21</v>
      </c>
      <c r="D84" s="20"/>
      <c r="E84" s="20"/>
      <c r="F84" s="5">
        <f t="shared" si="1"/>
        <v>26140844.603174601</v>
      </c>
    </row>
    <row r="85" spans="1:6">
      <c r="A85" s="2">
        <v>2011</v>
      </c>
      <c r="B85" s="2">
        <v>9</v>
      </c>
      <c r="C85" s="5">
        <v>1586418.41</v>
      </c>
      <c r="D85" s="20"/>
      <c r="E85" s="20"/>
      <c r="F85" s="5">
        <f t="shared" si="1"/>
        <v>25181244.603174601</v>
      </c>
    </row>
    <row r="86" spans="1:6">
      <c r="A86" s="2">
        <v>2011</v>
      </c>
      <c r="B86" s="2">
        <v>10</v>
      </c>
      <c r="C86" s="5">
        <v>1561928.03</v>
      </c>
      <c r="D86" s="20"/>
      <c r="E86" s="20"/>
      <c r="F86" s="5">
        <f t="shared" si="1"/>
        <v>24792508.412698414</v>
      </c>
    </row>
    <row r="87" spans="1:6">
      <c r="A87" s="2">
        <v>2011</v>
      </c>
      <c r="B87" s="2">
        <v>11</v>
      </c>
      <c r="C87" s="5">
        <v>1548367.23</v>
      </c>
      <c r="D87" s="20"/>
      <c r="E87" s="20"/>
      <c r="F87" s="5">
        <f t="shared" si="1"/>
        <v>24577257.619047619</v>
      </c>
    </row>
    <row r="88" spans="1:6">
      <c r="A88" s="2">
        <v>2011</v>
      </c>
      <c r="B88" s="2">
        <v>12</v>
      </c>
      <c r="C88" s="5">
        <v>1939465.17</v>
      </c>
      <c r="D88" s="20"/>
      <c r="E88" s="20"/>
      <c r="F88" s="5">
        <f t="shared" si="1"/>
        <v>30785161.428571425</v>
      </c>
    </row>
    <row r="89" spans="1:6">
      <c r="A89" s="2">
        <v>2012</v>
      </c>
      <c r="B89" s="2">
        <v>1</v>
      </c>
      <c r="C89" s="5">
        <v>1443144.08</v>
      </c>
      <c r="D89" s="20"/>
      <c r="E89" s="20"/>
      <c r="F89" s="5">
        <f t="shared" si="1"/>
        <v>22907048.888888888</v>
      </c>
    </row>
    <row r="90" spans="1:6">
      <c r="A90" s="2">
        <v>2012</v>
      </c>
      <c r="B90" s="2">
        <v>2</v>
      </c>
      <c r="C90" s="5">
        <v>1495024.78</v>
      </c>
      <c r="D90" s="20"/>
      <c r="E90" s="20"/>
      <c r="F90" s="5">
        <f t="shared" si="1"/>
        <v>23730552.063492063</v>
      </c>
    </row>
    <row r="91" spans="1:6">
      <c r="A91" s="2">
        <v>2012</v>
      </c>
      <c r="B91" s="2">
        <v>3</v>
      </c>
      <c r="C91" s="5">
        <v>1686834.24</v>
      </c>
      <c r="D91" s="20"/>
      <c r="E91" s="20"/>
      <c r="F91" s="5">
        <f t="shared" si="1"/>
        <v>26775146.666666668</v>
      </c>
    </row>
    <row r="92" spans="1:6">
      <c r="A92" s="2">
        <v>2012</v>
      </c>
      <c r="B92" s="2">
        <v>4</v>
      </c>
      <c r="C92" s="5">
        <v>1539397.24</v>
      </c>
      <c r="D92" s="20"/>
      <c r="E92" s="20"/>
      <c r="F92" s="5">
        <f t="shared" si="1"/>
        <v>24434876.825396825</v>
      </c>
    </row>
    <row r="93" spans="1:6">
      <c r="A93" s="2">
        <v>2012</v>
      </c>
      <c r="B93" s="2">
        <v>5</v>
      </c>
      <c r="C93" s="5">
        <v>1453395.18</v>
      </c>
      <c r="D93" s="20"/>
      <c r="E93" s="20"/>
      <c r="F93" s="5">
        <f t="shared" si="1"/>
        <v>23069764.761904761</v>
      </c>
    </row>
    <row r="94" spans="1:6">
      <c r="A94" s="2">
        <v>2012</v>
      </c>
      <c r="B94" s="2">
        <v>6</v>
      </c>
      <c r="C94" s="5">
        <v>1604362.84</v>
      </c>
      <c r="D94" s="20"/>
      <c r="E94" s="20"/>
      <c r="F94" s="5">
        <f t="shared" si="1"/>
        <v>25466076.825396828</v>
      </c>
    </row>
    <row r="95" spans="1:6">
      <c r="A95" s="2">
        <v>2012</v>
      </c>
      <c r="B95" s="2">
        <v>7</v>
      </c>
      <c r="C95" s="5">
        <v>1511475.7</v>
      </c>
      <c r="D95" s="20"/>
      <c r="E95" s="20"/>
      <c r="F95" s="5">
        <f t="shared" si="1"/>
        <v>23991677.777777776</v>
      </c>
    </row>
    <row r="96" spans="1:6">
      <c r="A96" s="2">
        <v>2012</v>
      </c>
      <c r="B96" s="2">
        <v>8</v>
      </c>
      <c r="C96" s="5">
        <v>1661328.21</v>
      </c>
      <c r="D96" s="20"/>
      <c r="E96" s="20"/>
      <c r="F96" s="5">
        <f t="shared" si="1"/>
        <v>26370289.047619049</v>
      </c>
    </row>
    <row r="97" spans="1:6">
      <c r="A97" s="2">
        <v>2012</v>
      </c>
      <c r="B97" s="2">
        <v>9</v>
      </c>
      <c r="C97" s="5">
        <v>1531293.34</v>
      </c>
      <c r="D97" s="20"/>
      <c r="E97" s="20"/>
      <c r="F97" s="5">
        <f t="shared" si="1"/>
        <v>24306243.492063493</v>
      </c>
    </row>
    <row r="98" spans="1:6">
      <c r="A98" s="2">
        <v>2012</v>
      </c>
      <c r="B98" s="2">
        <v>10</v>
      </c>
      <c r="C98" s="5">
        <v>1553324.41</v>
      </c>
      <c r="D98" s="20"/>
      <c r="E98" s="20"/>
      <c r="F98" s="5">
        <f t="shared" si="1"/>
        <v>24655943.015873015</v>
      </c>
    </row>
    <row r="99" spans="1:6">
      <c r="A99" s="2">
        <v>2012</v>
      </c>
      <c r="B99" s="2">
        <v>11</v>
      </c>
      <c r="C99" s="5">
        <v>1586042.01</v>
      </c>
      <c r="D99" s="20"/>
      <c r="E99" s="20"/>
      <c r="F99" s="5">
        <f t="shared" si="1"/>
        <v>25175270</v>
      </c>
    </row>
    <row r="100" spans="1:6">
      <c r="A100" s="2">
        <v>2012</v>
      </c>
      <c r="B100" s="2">
        <v>12</v>
      </c>
      <c r="C100" s="5">
        <v>1858594.64</v>
      </c>
      <c r="D100" s="20"/>
      <c r="E100" s="20"/>
      <c r="F100" s="5">
        <f t="shared" si="1"/>
        <v>29501502.22222222</v>
      </c>
    </row>
    <row r="101" spans="1:6">
      <c r="A101" s="2">
        <v>2013</v>
      </c>
      <c r="B101" s="2">
        <v>1</v>
      </c>
      <c r="C101" s="5">
        <v>1555777.28</v>
      </c>
      <c r="D101" s="20"/>
      <c r="E101" s="20"/>
      <c r="F101" s="5">
        <f t="shared" si="1"/>
        <v>24694877.460317459</v>
      </c>
    </row>
    <row r="102" spans="1:6">
      <c r="A102" s="2">
        <v>2013</v>
      </c>
      <c r="B102" s="2">
        <v>2</v>
      </c>
      <c r="C102" s="5">
        <v>1501774.12</v>
      </c>
      <c r="D102" s="20"/>
      <c r="E102" s="20"/>
      <c r="F102" s="5">
        <f t="shared" si="1"/>
        <v>23837684.444444448</v>
      </c>
    </row>
    <row r="103" spans="1:6">
      <c r="A103" s="2">
        <v>2013</v>
      </c>
      <c r="B103" s="2">
        <v>3</v>
      </c>
      <c r="C103" s="5">
        <v>1663846.17</v>
      </c>
      <c r="D103" s="20"/>
      <c r="E103" s="20"/>
      <c r="F103" s="5">
        <f t="shared" si="1"/>
        <v>26410256.666666664</v>
      </c>
    </row>
    <row r="104" spans="1:6">
      <c r="A104" s="2">
        <v>2013</v>
      </c>
      <c r="B104" s="2">
        <v>4</v>
      </c>
      <c r="C104" s="5">
        <v>1559462.85</v>
      </c>
      <c r="D104" s="20"/>
      <c r="E104" s="20"/>
      <c r="F104" s="5">
        <f t="shared" si="1"/>
        <v>24753378.571428571</v>
      </c>
    </row>
    <row r="105" spans="1:6">
      <c r="A105" s="2">
        <v>2013</v>
      </c>
      <c r="B105" s="2">
        <v>5</v>
      </c>
      <c r="C105" s="5">
        <v>1637852.27</v>
      </c>
      <c r="D105" s="20"/>
      <c r="E105" s="20"/>
      <c r="F105" s="5">
        <f t="shared" si="1"/>
        <v>25997655.079365078</v>
      </c>
    </row>
    <row r="106" spans="1:6">
      <c r="A106" s="2">
        <v>2013</v>
      </c>
      <c r="B106" s="2">
        <v>6</v>
      </c>
      <c r="C106" s="5">
        <v>1625252.31</v>
      </c>
      <c r="D106" s="20"/>
      <c r="E106" s="20"/>
      <c r="F106" s="5">
        <f t="shared" si="1"/>
        <v>25797655.714285716</v>
      </c>
    </row>
    <row r="107" spans="1:6">
      <c r="A107" s="2">
        <v>2013</v>
      </c>
      <c r="B107" s="2">
        <v>7</v>
      </c>
      <c r="C107" s="3">
        <v>1577374</v>
      </c>
      <c r="F107" s="3">
        <f t="shared" ref="F107:F113" si="2">C107/0.0615</f>
        <v>25648357.723577235</v>
      </c>
    </row>
    <row r="108" spans="1:6">
      <c r="A108" s="2">
        <v>2013</v>
      </c>
      <c r="B108" s="2">
        <v>8</v>
      </c>
      <c r="C108" s="3">
        <v>1665838</v>
      </c>
      <c r="F108" s="3">
        <f t="shared" si="2"/>
        <v>27086796.747967482</v>
      </c>
    </row>
    <row r="109" spans="1:6">
      <c r="A109" s="2">
        <v>2013</v>
      </c>
      <c r="B109" s="2">
        <v>9</v>
      </c>
      <c r="C109" s="3">
        <v>1619334</v>
      </c>
      <c r="F109" s="3">
        <f t="shared" si="2"/>
        <v>26330634.146341465</v>
      </c>
    </row>
    <row r="110" spans="1:6">
      <c r="A110" s="2">
        <v>2013</v>
      </c>
      <c r="B110" s="2">
        <v>10</v>
      </c>
      <c r="C110" s="3">
        <v>1573881</v>
      </c>
      <c r="F110" s="3">
        <f t="shared" si="2"/>
        <v>25591560.975609757</v>
      </c>
    </row>
    <row r="111" spans="1:6">
      <c r="A111" s="2">
        <v>2013</v>
      </c>
      <c r="B111" s="2">
        <v>11</v>
      </c>
      <c r="C111" s="3">
        <v>1567969</v>
      </c>
      <c r="F111" s="3">
        <f t="shared" si="2"/>
        <v>25495430.894308943</v>
      </c>
    </row>
    <row r="112" spans="1:6">
      <c r="A112" s="2">
        <v>2013</v>
      </c>
      <c r="B112" s="2">
        <v>12</v>
      </c>
      <c r="C112" s="3">
        <v>1781435</v>
      </c>
      <c r="F112" s="3">
        <f t="shared" si="2"/>
        <v>28966422.764227644</v>
      </c>
    </row>
    <row r="113" spans="1:6">
      <c r="A113" s="2">
        <v>2014</v>
      </c>
      <c r="B113" s="2">
        <v>1</v>
      </c>
      <c r="C113" s="3">
        <v>1491675</v>
      </c>
      <c r="F113" s="3">
        <f t="shared" si="2"/>
        <v>24254878.04878049</v>
      </c>
    </row>
    <row r="114" spans="1:6">
      <c r="A114" s="2">
        <v>2014</v>
      </c>
      <c r="B114" s="2">
        <v>2</v>
      </c>
      <c r="C114" s="3">
        <v>1520434</v>
      </c>
      <c r="F114" s="3">
        <f t="shared" ref="F114:F130" si="3">C114/0.0615</f>
        <v>24722504.065040652</v>
      </c>
    </row>
    <row r="115" spans="1:6">
      <c r="A115" s="2">
        <v>2014</v>
      </c>
      <c r="B115" s="2">
        <v>3</v>
      </c>
      <c r="C115" s="3">
        <v>1583264</v>
      </c>
      <c r="F115" s="3">
        <f t="shared" si="3"/>
        <v>25744130.081300814</v>
      </c>
    </row>
    <row r="116" spans="1:6">
      <c r="A116" s="2">
        <v>2014</v>
      </c>
      <c r="B116" s="2">
        <v>4</v>
      </c>
      <c r="C116" s="3">
        <v>1627214</v>
      </c>
      <c r="F116" s="3">
        <f t="shared" si="3"/>
        <v>26458764.227642275</v>
      </c>
    </row>
    <row r="117" spans="1:6">
      <c r="A117" s="2">
        <v>2014</v>
      </c>
      <c r="B117" s="2">
        <v>5</v>
      </c>
      <c r="C117" s="3">
        <v>1654115</v>
      </c>
      <c r="F117" s="3">
        <f t="shared" si="3"/>
        <v>26896178.861788619</v>
      </c>
    </row>
    <row r="118" spans="1:6">
      <c r="A118" s="2">
        <v>2014</v>
      </c>
      <c r="B118" s="2">
        <v>6</v>
      </c>
      <c r="C118" s="3">
        <v>1594951</v>
      </c>
      <c r="F118" s="3">
        <f t="shared" si="3"/>
        <v>25934162.601626016</v>
      </c>
    </row>
    <row r="119" spans="1:6">
      <c r="A119" s="2">
        <v>2014</v>
      </c>
      <c r="B119" s="2">
        <v>7</v>
      </c>
      <c r="C119" s="3">
        <v>1559847.01</v>
      </c>
      <c r="F119" s="3">
        <f t="shared" si="3"/>
        <v>25363366.016260162</v>
      </c>
    </row>
    <row r="120" spans="1:6">
      <c r="A120" s="2">
        <v>2014</v>
      </c>
      <c r="B120" s="2">
        <v>8</v>
      </c>
      <c r="C120" s="3">
        <v>1678306.32</v>
      </c>
      <c r="F120" s="3">
        <f t="shared" si="3"/>
        <v>27289533.658536587</v>
      </c>
    </row>
    <row r="121" spans="1:6">
      <c r="A121" s="2">
        <v>2014</v>
      </c>
      <c r="B121" s="2">
        <v>9</v>
      </c>
      <c r="C121" s="3">
        <v>1577972.17</v>
      </c>
      <c r="F121" s="3">
        <f t="shared" si="3"/>
        <v>25658084.065040648</v>
      </c>
    </row>
    <row r="122" spans="1:6">
      <c r="A122" s="2">
        <v>2014</v>
      </c>
      <c r="B122" s="2">
        <v>10</v>
      </c>
      <c r="C122" s="3">
        <v>1595539.21</v>
      </c>
      <c r="F122" s="3">
        <f t="shared" si="3"/>
        <v>25943726.991869919</v>
      </c>
    </row>
    <row r="123" spans="1:6">
      <c r="A123" s="2">
        <v>2014</v>
      </c>
      <c r="B123" s="2">
        <v>11</v>
      </c>
      <c r="C123" s="3">
        <v>1574941.2</v>
      </c>
      <c r="F123" s="3">
        <f t="shared" si="3"/>
        <v>25608800</v>
      </c>
    </row>
    <row r="124" spans="1:6">
      <c r="A124" s="2">
        <v>2014</v>
      </c>
      <c r="B124" s="2">
        <v>12</v>
      </c>
      <c r="C124" s="3">
        <v>1908369.39</v>
      </c>
      <c r="F124" s="3">
        <f t="shared" si="3"/>
        <v>31030396.585365854</v>
      </c>
    </row>
    <row r="125" spans="1:6">
      <c r="A125" s="2">
        <v>2015</v>
      </c>
      <c r="B125" s="2">
        <v>1</v>
      </c>
      <c r="C125" s="3">
        <v>1579238</v>
      </c>
      <c r="F125" s="3">
        <f t="shared" si="3"/>
        <v>25678666.666666668</v>
      </c>
    </row>
    <row r="126" spans="1:6">
      <c r="A126" s="2">
        <v>2015</v>
      </c>
      <c r="B126" s="2">
        <v>2</v>
      </c>
      <c r="C126" s="3">
        <v>1482256</v>
      </c>
      <c r="F126" s="3">
        <f t="shared" si="3"/>
        <v>24101723.577235773</v>
      </c>
    </row>
    <row r="127" spans="1:6">
      <c r="A127" s="2">
        <v>2015</v>
      </c>
      <c r="B127" s="2">
        <v>3</v>
      </c>
      <c r="C127" s="3">
        <v>1609415</v>
      </c>
      <c r="F127" s="3">
        <f t="shared" si="3"/>
        <v>26169349.593495935</v>
      </c>
    </row>
    <row r="128" spans="1:6">
      <c r="A128" s="2">
        <v>2015</v>
      </c>
      <c r="B128" s="2">
        <v>4</v>
      </c>
      <c r="C128" s="3">
        <v>1640512</v>
      </c>
      <c r="F128" s="3">
        <f t="shared" si="3"/>
        <v>26674991.8699187</v>
      </c>
    </row>
    <row r="129" spans="1:6">
      <c r="A129" s="2">
        <v>2015</v>
      </c>
      <c r="B129" s="2">
        <v>5</v>
      </c>
      <c r="C129" s="3">
        <v>1633263</v>
      </c>
      <c r="F129" s="3">
        <f t="shared" si="3"/>
        <v>26557121.951219514</v>
      </c>
    </row>
    <row r="130" spans="1:6">
      <c r="A130" s="2">
        <v>2015</v>
      </c>
      <c r="B130" s="2">
        <v>6</v>
      </c>
      <c r="C130" s="3">
        <v>1621491</v>
      </c>
      <c r="F130" s="3">
        <f t="shared" si="3"/>
        <v>26365707.31707317</v>
      </c>
    </row>
    <row r="131" spans="1:6">
      <c r="A131" s="2">
        <v>2015</v>
      </c>
      <c r="B131" s="2">
        <v>7</v>
      </c>
      <c r="C131" s="3">
        <v>1701630.78</v>
      </c>
      <c r="F131" s="3">
        <f>C131/0.065</f>
        <v>26178935.076923076</v>
      </c>
    </row>
    <row r="132" spans="1:6">
      <c r="A132" s="2">
        <v>2015</v>
      </c>
      <c r="B132" s="2">
        <v>8</v>
      </c>
      <c r="C132" s="3">
        <v>1804105.58</v>
      </c>
      <c r="F132" s="3">
        <f>C132/0.065</f>
        <v>27755470.46153846</v>
      </c>
    </row>
    <row r="133" spans="1:6">
      <c r="A133" s="2">
        <v>2015</v>
      </c>
      <c r="B133" s="2">
        <v>9</v>
      </c>
      <c r="C133" s="3">
        <v>1753256.64</v>
      </c>
      <c r="F133" s="3">
        <f>C133/0.065</f>
        <v>26973179.076923076</v>
      </c>
    </row>
    <row r="134" spans="1:6">
      <c r="A134" s="2">
        <v>2015</v>
      </c>
      <c r="B134" s="2">
        <v>10</v>
      </c>
      <c r="C134" s="3">
        <v>1738630.4</v>
      </c>
      <c r="F134" s="3">
        <f t="shared" ref="F134:F220" si="4">C134/0.065</f>
        <v>26748159.999999996</v>
      </c>
    </row>
    <row r="135" spans="1:6">
      <c r="A135" s="2">
        <v>2015</v>
      </c>
      <c r="B135" s="2">
        <v>11</v>
      </c>
      <c r="C135" s="3">
        <v>1734597.7</v>
      </c>
      <c r="F135" s="3">
        <f t="shared" si="4"/>
        <v>26686118.46153846</v>
      </c>
    </row>
    <row r="136" spans="1:6">
      <c r="A136" s="2">
        <v>2015</v>
      </c>
      <c r="B136" s="2">
        <v>12</v>
      </c>
      <c r="C136" s="3">
        <v>2056221.4</v>
      </c>
      <c r="F136" s="3">
        <f t="shared" si="4"/>
        <v>31634175.38461538</v>
      </c>
    </row>
    <row r="137" spans="1:6">
      <c r="A137" s="2">
        <v>2016</v>
      </c>
      <c r="B137" s="2">
        <v>1</v>
      </c>
      <c r="C137" s="3">
        <v>1575507.7</v>
      </c>
      <c r="F137" s="3">
        <f t="shared" si="4"/>
        <v>24238580</v>
      </c>
    </row>
    <row r="138" spans="1:6">
      <c r="A138" s="2">
        <v>2016</v>
      </c>
      <c r="B138" s="2">
        <v>2</v>
      </c>
      <c r="C138" s="3">
        <v>1654133.4</v>
      </c>
      <c r="F138" s="3">
        <f t="shared" si="4"/>
        <v>25448206.153846152</v>
      </c>
    </row>
    <row r="139" spans="1:6">
      <c r="A139" s="2">
        <v>2016</v>
      </c>
      <c r="B139" s="2">
        <v>3</v>
      </c>
      <c r="C139" s="3">
        <v>1877571.8</v>
      </c>
      <c r="F139" s="3">
        <f t="shared" si="4"/>
        <v>28885720</v>
      </c>
    </row>
    <row r="140" spans="1:6">
      <c r="A140" s="2">
        <v>2016</v>
      </c>
      <c r="B140" s="2">
        <v>4</v>
      </c>
      <c r="C140" s="3">
        <v>1745028.5</v>
      </c>
      <c r="F140" s="3">
        <f t="shared" si="4"/>
        <v>26846592.307692308</v>
      </c>
    </row>
    <row r="141" spans="1:6">
      <c r="A141" s="2">
        <v>2016</v>
      </c>
      <c r="B141" s="2">
        <v>5</v>
      </c>
      <c r="C141" s="3">
        <v>1728570.4</v>
      </c>
      <c r="F141" s="3">
        <f t="shared" si="4"/>
        <v>26593390.769230768</v>
      </c>
    </row>
    <row r="142" spans="1:6">
      <c r="A142" s="2">
        <v>2016</v>
      </c>
      <c r="B142" s="2">
        <v>6</v>
      </c>
      <c r="C142" s="3">
        <v>1823881.5</v>
      </c>
      <c r="F142" s="3">
        <f t="shared" si="4"/>
        <v>28059715.384615384</v>
      </c>
    </row>
    <row r="143" spans="1:6">
      <c r="A143" s="2">
        <v>2016</v>
      </c>
      <c r="B143" s="2">
        <v>7</v>
      </c>
      <c r="C143" s="3">
        <v>1685286.8</v>
      </c>
      <c r="F143" s="3">
        <f t="shared" si="4"/>
        <v>25927489.230769232</v>
      </c>
    </row>
    <row r="144" spans="1:6">
      <c r="A144" s="2">
        <v>2016</v>
      </c>
      <c r="B144" s="2">
        <v>8</v>
      </c>
      <c r="C144" s="3">
        <v>1775242.3</v>
      </c>
      <c r="F144" s="3">
        <f t="shared" si="4"/>
        <v>27311420</v>
      </c>
    </row>
    <row r="145" spans="1:6">
      <c r="A145" s="2">
        <v>2016</v>
      </c>
      <c r="B145" s="2">
        <v>9</v>
      </c>
      <c r="C145" s="3">
        <v>1762821.6</v>
      </c>
      <c r="F145" s="3">
        <f t="shared" si="4"/>
        <v>27120332.307692308</v>
      </c>
    </row>
    <row r="146" spans="1:6">
      <c r="A146" s="2">
        <v>2016</v>
      </c>
      <c r="B146" s="2">
        <v>10</v>
      </c>
      <c r="C146" s="3">
        <v>1667129.9</v>
      </c>
      <c r="F146" s="3">
        <f t="shared" si="4"/>
        <v>25648152.307692304</v>
      </c>
    </row>
    <row r="147" spans="1:6">
      <c r="A147" s="2">
        <v>2016</v>
      </c>
      <c r="B147" s="2">
        <v>11</v>
      </c>
      <c r="C147" s="3">
        <v>1738357</v>
      </c>
      <c r="F147" s="3">
        <f t="shared" si="4"/>
        <v>26743953.846153844</v>
      </c>
    </row>
    <row r="148" spans="1:6">
      <c r="A148" s="2">
        <v>2016</v>
      </c>
      <c r="B148" s="2">
        <v>12</v>
      </c>
      <c r="C148" s="3">
        <v>2067397.4</v>
      </c>
      <c r="F148" s="3">
        <f t="shared" si="4"/>
        <v>31806113.846153844</v>
      </c>
    </row>
    <row r="149" spans="1:6">
      <c r="A149" s="2">
        <v>2017</v>
      </c>
      <c r="B149" s="2">
        <v>1</v>
      </c>
      <c r="C149" s="3">
        <v>1617066.7</v>
      </c>
      <c r="F149" s="3">
        <f t="shared" si="4"/>
        <v>24877949.230769228</v>
      </c>
    </row>
    <row r="150" spans="1:6">
      <c r="A150" s="2">
        <v>2017</v>
      </c>
      <c r="B150" s="2">
        <v>2</v>
      </c>
      <c r="C150" s="3">
        <v>1557898.4</v>
      </c>
      <c r="F150" s="3">
        <f t="shared" si="4"/>
        <v>23967667.692307688</v>
      </c>
    </row>
    <row r="151" spans="1:6">
      <c r="A151" s="2">
        <v>2017</v>
      </c>
      <c r="B151" s="2">
        <v>3</v>
      </c>
      <c r="C151" s="3">
        <v>1861317.9</v>
      </c>
      <c r="F151" s="3">
        <f t="shared" si="4"/>
        <v>28635659.999999996</v>
      </c>
    </row>
    <row r="152" spans="1:6">
      <c r="A152" s="2">
        <v>2017</v>
      </c>
      <c r="B152" s="2">
        <v>4</v>
      </c>
      <c r="C152" s="3">
        <v>1723556.5</v>
      </c>
      <c r="F152" s="3">
        <f t="shared" si="4"/>
        <v>26516253.846153844</v>
      </c>
    </row>
    <row r="153" spans="1:6">
      <c r="A153" s="2">
        <v>2017</v>
      </c>
      <c r="B153" s="2">
        <v>5</v>
      </c>
      <c r="C153" s="3">
        <v>1714223</v>
      </c>
      <c r="F153" s="3">
        <f t="shared" si="4"/>
        <v>26372661.538461536</v>
      </c>
    </row>
    <row r="154" spans="1:6">
      <c r="A154" s="2">
        <v>2017</v>
      </c>
      <c r="B154" s="2">
        <v>6</v>
      </c>
      <c r="C154" s="3">
        <v>1787691.3</v>
      </c>
      <c r="F154" s="3">
        <f t="shared" si="4"/>
        <v>27502943.076923076</v>
      </c>
    </row>
    <row r="155" spans="1:6">
      <c r="A155" s="2">
        <v>2017</v>
      </c>
      <c r="B155" s="2">
        <v>7</v>
      </c>
      <c r="C155" s="3">
        <v>1693867.5</v>
      </c>
      <c r="F155" s="3">
        <f t="shared" si="4"/>
        <v>26059500</v>
      </c>
    </row>
    <row r="156" spans="1:6">
      <c r="A156" s="2">
        <v>2017</v>
      </c>
      <c r="B156" s="2">
        <v>8</v>
      </c>
      <c r="C156" s="3">
        <v>1699837.9</v>
      </c>
      <c r="F156" s="3">
        <f t="shared" si="4"/>
        <v>26151352.307692304</v>
      </c>
    </row>
    <row r="157" spans="1:6">
      <c r="A157" s="2">
        <v>2017</v>
      </c>
      <c r="B157" s="2">
        <v>9</v>
      </c>
      <c r="C157" s="3">
        <v>1797741.4</v>
      </c>
      <c r="F157" s="3">
        <f t="shared" si="4"/>
        <v>27657559.999999996</v>
      </c>
    </row>
    <row r="158" spans="1:6">
      <c r="A158" s="2">
        <v>2017</v>
      </c>
      <c r="B158" s="2">
        <v>10</v>
      </c>
      <c r="C158" s="3">
        <v>1699483.7</v>
      </c>
      <c r="F158" s="3">
        <f t="shared" si="4"/>
        <v>26145903.076923076</v>
      </c>
    </row>
    <row r="159" spans="1:6">
      <c r="A159" s="2">
        <v>2017</v>
      </c>
      <c r="B159" s="2">
        <v>11</v>
      </c>
      <c r="C159" s="3">
        <v>1724233.8</v>
      </c>
      <c r="F159" s="3">
        <f t="shared" si="4"/>
        <v>26526673.846153844</v>
      </c>
    </row>
    <row r="160" spans="1:6">
      <c r="A160" s="2">
        <v>2017</v>
      </c>
      <c r="B160" s="2">
        <v>12</v>
      </c>
      <c r="C160" s="3">
        <v>2031993.4</v>
      </c>
      <c r="F160" s="3">
        <f t="shared" si="4"/>
        <v>31261436.92307692</v>
      </c>
    </row>
    <row r="161" spans="1:6">
      <c r="A161" s="2">
        <v>2018</v>
      </c>
      <c r="B161" s="2">
        <v>1</v>
      </c>
      <c r="C161" s="3">
        <v>1571531.2</v>
      </c>
      <c r="F161" s="3">
        <f t="shared" si="4"/>
        <v>24177403.076923076</v>
      </c>
    </row>
    <row r="162" spans="1:6">
      <c r="A162" s="2">
        <v>2018</v>
      </c>
      <c r="B162" s="2">
        <v>2</v>
      </c>
      <c r="C162" s="3">
        <v>1577901.1</v>
      </c>
      <c r="F162" s="3">
        <f t="shared" si="4"/>
        <v>24275401.53846154</v>
      </c>
    </row>
    <row r="163" spans="1:6">
      <c r="A163" s="2">
        <v>2018</v>
      </c>
      <c r="B163" s="2">
        <v>3</v>
      </c>
      <c r="C163" s="3">
        <v>1854548.1</v>
      </c>
      <c r="F163" s="3">
        <f t="shared" si="4"/>
        <v>28531509.230769232</v>
      </c>
    </row>
    <row r="164" spans="1:6">
      <c r="A164" s="2">
        <v>2018</v>
      </c>
      <c r="B164" s="2">
        <v>4</v>
      </c>
      <c r="C164" s="3">
        <v>1745627.3</v>
      </c>
      <c r="F164" s="3">
        <f t="shared" si="4"/>
        <v>26855804.615384616</v>
      </c>
    </row>
    <row r="165" spans="1:6">
      <c r="A165" s="2">
        <v>2018</v>
      </c>
      <c r="B165" s="2">
        <v>5</v>
      </c>
      <c r="C165" s="3">
        <v>1850260.6</v>
      </c>
      <c r="F165" s="3">
        <f t="shared" si="4"/>
        <v>28465547.692307692</v>
      </c>
    </row>
    <row r="166" spans="1:6">
      <c r="A166" s="2">
        <v>2018</v>
      </c>
      <c r="B166" s="2">
        <v>6</v>
      </c>
      <c r="C166" s="3">
        <v>1743321.9</v>
      </c>
      <c r="F166" s="3">
        <f t="shared" si="4"/>
        <v>26820336.92307692</v>
      </c>
    </row>
    <row r="167" spans="1:6">
      <c r="A167" s="2">
        <v>2018</v>
      </c>
      <c r="B167" s="2">
        <v>7</v>
      </c>
      <c r="C167" s="3">
        <v>1719708.5</v>
      </c>
      <c r="F167" s="3">
        <f t="shared" si="4"/>
        <v>26457053.846153844</v>
      </c>
    </row>
    <row r="168" spans="1:6">
      <c r="A168" s="2">
        <v>2018</v>
      </c>
      <c r="B168" s="2">
        <v>8</v>
      </c>
      <c r="C168" s="3">
        <v>1787443.9</v>
      </c>
      <c r="F168" s="3">
        <f t="shared" si="4"/>
        <v>27499136.92307692</v>
      </c>
    </row>
    <row r="169" spans="1:6">
      <c r="A169" s="2">
        <v>2018</v>
      </c>
      <c r="B169" s="2">
        <v>9</v>
      </c>
      <c r="C169" s="3">
        <v>1800052.4</v>
      </c>
      <c r="F169" s="3">
        <f t="shared" si="4"/>
        <v>27693113.846153844</v>
      </c>
    </row>
    <row r="170" spans="1:6">
      <c r="A170" s="2">
        <v>2018</v>
      </c>
      <c r="B170" s="2">
        <v>10</v>
      </c>
      <c r="C170" s="3">
        <v>1757145</v>
      </c>
      <c r="F170" s="3">
        <f t="shared" si="4"/>
        <v>27033000</v>
      </c>
    </row>
    <row r="171" spans="1:6">
      <c r="A171" s="2">
        <v>2018</v>
      </c>
      <c r="B171" s="2">
        <v>11</v>
      </c>
      <c r="C171" s="3">
        <v>1830299.4</v>
      </c>
      <c r="F171" s="3">
        <f t="shared" si="4"/>
        <v>28158452.307692304</v>
      </c>
    </row>
    <row r="172" spans="1:6">
      <c r="A172" s="2">
        <v>2018</v>
      </c>
      <c r="B172" s="2">
        <v>12</v>
      </c>
      <c r="C172" s="3">
        <v>2031950.3</v>
      </c>
      <c r="F172" s="3">
        <f t="shared" si="4"/>
        <v>31260773.846153844</v>
      </c>
    </row>
    <row r="173" spans="1:6">
      <c r="A173" s="2">
        <v>2019</v>
      </c>
      <c r="B173" s="2">
        <v>1</v>
      </c>
      <c r="C173" s="3">
        <v>1657735.23</v>
      </c>
      <c r="F173" s="3">
        <f t="shared" si="4"/>
        <v>25503618.92307692</v>
      </c>
    </row>
    <row r="174" spans="1:6">
      <c r="A174" s="2">
        <v>2019</v>
      </c>
      <c r="B174" s="2">
        <v>2</v>
      </c>
      <c r="C174" s="3">
        <v>1624251.57</v>
      </c>
      <c r="F174" s="3">
        <f t="shared" si="4"/>
        <v>24988485.692307692</v>
      </c>
    </row>
    <row r="175" spans="1:6">
      <c r="A175" s="2">
        <v>2019</v>
      </c>
      <c r="B175" s="2">
        <v>3</v>
      </c>
      <c r="C175" s="3">
        <v>1940075.64</v>
      </c>
      <c r="F175" s="3">
        <f t="shared" si="4"/>
        <v>29847317.538461536</v>
      </c>
    </row>
    <row r="176" spans="1:6">
      <c r="A176" s="2">
        <v>2019</v>
      </c>
      <c r="B176" s="2">
        <v>4</v>
      </c>
      <c r="C176" s="3">
        <v>1858877.39</v>
      </c>
      <c r="F176" s="3">
        <f t="shared" si="4"/>
        <v>28598113.692307688</v>
      </c>
    </row>
    <row r="177" spans="1:6">
      <c r="A177" s="2">
        <v>2019</v>
      </c>
      <c r="B177" s="2">
        <v>5</v>
      </c>
      <c r="C177" s="3">
        <v>1908845.51</v>
      </c>
      <c r="F177" s="3">
        <f t="shared" si="4"/>
        <v>29366854</v>
      </c>
    </row>
    <row r="178" spans="1:6">
      <c r="A178" s="2">
        <v>2019</v>
      </c>
      <c r="B178" s="2">
        <v>6</v>
      </c>
      <c r="C178" s="3">
        <v>1885376.29</v>
      </c>
      <c r="F178" s="3">
        <f t="shared" si="4"/>
        <v>29005789.076923076</v>
      </c>
    </row>
    <row r="179" spans="1:6">
      <c r="A179" s="2">
        <v>2019</v>
      </c>
      <c r="B179" s="2">
        <v>7</v>
      </c>
      <c r="C179" s="3">
        <v>1832603.89</v>
      </c>
      <c r="F179" s="3">
        <f t="shared" si="4"/>
        <v>28193905.999999996</v>
      </c>
    </row>
    <row r="180" spans="1:6">
      <c r="A180" s="2">
        <v>2019</v>
      </c>
      <c r="B180" s="2">
        <v>8</v>
      </c>
      <c r="C180" s="3">
        <v>1922989.31</v>
      </c>
      <c r="F180" s="3">
        <f t="shared" si="4"/>
        <v>29584450.923076924</v>
      </c>
    </row>
    <row r="181" spans="1:6">
      <c r="A181" s="2">
        <v>2019</v>
      </c>
      <c r="B181" s="2">
        <v>9</v>
      </c>
      <c r="C181" s="3">
        <v>1904437.66</v>
      </c>
      <c r="F181" s="3">
        <f t="shared" si="4"/>
        <v>29299040.92307692</v>
      </c>
    </row>
    <row r="182" spans="1:6">
      <c r="A182" s="2">
        <v>2019</v>
      </c>
      <c r="B182" s="2">
        <v>10</v>
      </c>
      <c r="C182" s="3">
        <v>1838013.61</v>
      </c>
      <c r="F182" s="3">
        <f t="shared" si="4"/>
        <v>28277132.461538464</v>
      </c>
    </row>
    <row r="183" spans="1:6">
      <c r="A183" s="2">
        <v>2019</v>
      </c>
      <c r="B183" s="2">
        <v>11</v>
      </c>
      <c r="C183" s="3">
        <v>1873291.99</v>
      </c>
      <c r="F183" s="3">
        <f t="shared" si="4"/>
        <v>28819876.769230768</v>
      </c>
    </row>
    <row r="184" spans="1:6">
      <c r="A184" s="2">
        <v>2019</v>
      </c>
      <c r="B184" s="2">
        <v>12</v>
      </c>
      <c r="C184" s="3">
        <v>2209868.5299999998</v>
      </c>
      <c r="F184" s="3">
        <f t="shared" si="4"/>
        <v>33997977.384615377</v>
      </c>
    </row>
    <row r="185" spans="1:6">
      <c r="A185" s="2">
        <v>2020</v>
      </c>
      <c r="B185" s="2">
        <v>1</v>
      </c>
      <c r="C185" s="3">
        <v>1659646.91</v>
      </c>
      <c r="F185" s="3">
        <f t="shared" si="4"/>
        <v>25533029.384615384</v>
      </c>
    </row>
    <row r="186" spans="1:6">
      <c r="A186" s="2">
        <v>2020</v>
      </c>
      <c r="B186" s="2">
        <v>2</v>
      </c>
      <c r="C186" s="3">
        <v>1637680.88</v>
      </c>
      <c r="F186" s="3">
        <f t="shared" si="4"/>
        <v>25195090.46153846</v>
      </c>
    </row>
    <row r="187" spans="1:6">
      <c r="A187" s="2">
        <v>2020</v>
      </c>
      <c r="B187" s="2">
        <v>3</v>
      </c>
      <c r="C187" s="3">
        <v>1869532.73</v>
      </c>
      <c r="F187" s="3">
        <f t="shared" si="4"/>
        <v>28762042</v>
      </c>
    </row>
    <row r="188" spans="1:6">
      <c r="A188" s="2">
        <v>2020</v>
      </c>
      <c r="B188" s="2">
        <v>4</v>
      </c>
      <c r="C188" s="3">
        <v>1791384.69</v>
      </c>
      <c r="F188" s="3">
        <f t="shared" si="4"/>
        <v>27559764.46153846</v>
      </c>
    </row>
    <row r="189" spans="1:6">
      <c r="A189" s="2">
        <v>2020</v>
      </c>
      <c r="B189" s="2">
        <v>5</v>
      </c>
      <c r="C189" s="3">
        <v>2020141.19</v>
      </c>
      <c r="F189" s="3">
        <f t="shared" si="4"/>
        <v>31079095.230769228</v>
      </c>
    </row>
    <row r="190" spans="1:6">
      <c r="A190" s="2">
        <v>2020</v>
      </c>
      <c r="B190" s="2">
        <v>6</v>
      </c>
      <c r="C190" s="3">
        <v>2110061.81</v>
      </c>
      <c r="F190" s="3">
        <f t="shared" si="4"/>
        <v>32462489.384615384</v>
      </c>
    </row>
    <row r="191" spans="1:6">
      <c r="A191" s="2">
        <v>2020</v>
      </c>
      <c r="B191" s="2">
        <v>7</v>
      </c>
      <c r="C191" s="3">
        <v>1995022.58</v>
      </c>
      <c r="F191" s="3">
        <f t="shared" si="4"/>
        <v>30692655.076923076</v>
      </c>
    </row>
    <row r="192" spans="1:6">
      <c r="A192" s="2">
        <v>2020</v>
      </c>
      <c r="B192" s="2">
        <v>8</v>
      </c>
      <c r="C192" s="3">
        <v>1890816.19</v>
      </c>
      <c r="F192" s="3">
        <f t="shared" si="4"/>
        <v>29089479.846153844</v>
      </c>
    </row>
    <row r="193" spans="1:6">
      <c r="A193" s="2">
        <v>2020</v>
      </c>
      <c r="B193" s="2">
        <v>9</v>
      </c>
      <c r="C193" s="3">
        <v>2010560.68</v>
      </c>
      <c r="F193" s="3">
        <f t="shared" si="4"/>
        <v>30931702.769230768</v>
      </c>
    </row>
    <row r="194" spans="1:6">
      <c r="A194" s="2">
        <v>2020</v>
      </c>
      <c r="B194" s="2">
        <v>10</v>
      </c>
      <c r="C194" s="3">
        <v>2018345.98</v>
      </c>
      <c r="F194" s="3">
        <f t="shared" si="4"/>
        <v>31051476.615384612</v>
      </c>
    </row>
    <row r="195" spans="1:6">
      <c r="A195" s="2">
        <v>2020</v>
      </c>
      <c r="B195" s="2">
        <v>11</v>
      </c>
      <c r="C195" s="3">
        <v>1954053.05</v>
      </c>
      <c r="F195" s="3">
        <f t="shared" si="4"/>
        <v>30062354.615384616</v>
      </c>
    </row>
    <row r="196" spans="1:6">
      <c r="A196" s="2">
        <v>2020</v>
      </c>
      <c r="B196" s="2">
        <v>12</v>
      </c>
      <c r="C196" s="3">
        <v>2317118.9700000002</v>
      </c>
      <c r="F196" s="3">
        <f t="shared" si="4"/>
        <v>35647984.153846152</v>
      </c>
    </row>
    <row r="197" spans="1:6">
      <c r="A197" s="2">
        <v>2021</v>
      </c>
      <c r="B197" s="2">
        <v>1</v>
      </c>
      <c r="C197" s="3">
        <v>1910421.33</v>
      </c>
      <c r="F197" s="3">
        <f t="shared" si="4"/>
        <v>29391097.384615384</v>
      </c>
    </row>
    <row r="198" spans="1:6">
      <c r="A198" s="2">
        <v>2021</v>
      </c>
      <c r="B198" s="2">
        <v>2</v>
      </c>
      <c r="C198" s="3">
        <v>1687173.96</v>
      </c>
      <c r="F198" s="3">
        <f t="shared" si="4"/>
        <v>25956522.46153846</v>
      </c>
    </row>
    <row r="199" spans="1:6">
      <c r="A199" s="2">
        <v>2021</v>
      </c>
      <c r="B199" s="2">
        <v>3</v>
      </c>
      <c r="C199" s="3">
        <v>2343878.92</v>
      </c>
      <c r="F199" s="3">
        <f t="shared" si="4"/>
        <v>36059675.692307688</v>
      </c>
    </row>
    <row r="200" spans="1:6">
      <c r="A200" s="2">
        <v>2021</v>
      </c>
      <c r="B200" s="2">
        <v>4</v>
      </c>
      <c r="C200" s="3">
        <v>2332552.1</v>
      </c>
      <c r="F200" s="3">
        <f t="shared" si="4"/>
        <v>35885416.92307692</v>
      </c>
    </row>
    <row r="201" spans="1:6">
      <c r="A201" s="2">
        <v>2021</v>
      </c>
      <c r="B201" s="2">
        <v>5</v>
      </c>
      <c r="C201" s="3">
        <v>2117448.0699999998</v>
      </c>
      <c r="F201" s="3">
        <f t="shared" si="4"/>
        <v>32576124.153846148</v>
      </c>
    </row>
    <row r="202" spans="1:6">
      <c r="A202" s="2">
        <v>2021</v>
      </c>
      <c r="B202" s="2">
        <v>6</v>
      </c>
      <c r="C202" s="3">
        <v>2199073.5299999998</v>
      </c>
      <c r="F202" s="3">
        <f t="shared" si="4"/>
        <v>33831900.461538456</v>
      </c>
    </row>
    <row r="203" spans="1:6">
      <c r="A203" s="2">
        <v>2021</v>
      </c>
      <c r="B203" s="2">
        <v>7</v>
      </c>
      <c r="C203" s="3">
        <v>2157170.8199999998</v>
      </c>
      <c r="F203" s="3">
        <f t="shared" si="4"/>
        <v>33187243.38461538</v>
      </c>
    </row>
    <row r="204" spans="1:6">
      <c r="A204" s="2">
        <v>2021</v>
      </c>
      <c r="B204" s="2">
        <v>8</v>
      </c>
      <c r="C204" s="3">
        <v>2131656.75</v>
      </c>
      <c r="F204" s="3">
        <f t="shared" si="4"/>
        <v>32794719.230769228</v>
      </c>
    </row>
    <row r="205" spans="1:6">
      <c r="A205" s="2">
        <v>2021</v>
      </c>
      <c r="B205" s="2">
        <v>9</v>
      </c>
      <c r="C205" s="3">
        <v>1910069.38</v>
      </c>
      <c r="F205" s="3">
        <f t="shared" si="4"/>
        <v>29385682.769230768</v>
      </c>
    </row>
    <row r="206" spans="1:6">
      <c r="A206" s="2">
        <v>2021</v>
      </c>
      <c r="B206" s="2">
        <v>10</v>
      </c>
      <c r="C206" s="3">
        <v>2150164.7599999998</v>
      </c>
      <c r="F206" s="3">
        <f t="shared" si="4"/>
        <v>33079457.84615384</v>
      </c>
    </row>
    <row r="207" spans="1:6">
      <c r="A207" s="2">
        <v>2021</v>
      </c>
      <c r="B207" s="2">
        <v>11</v>
      </c>
      <c r="C207" s="3">
        <v>2259380.13</v>
      </c>
      <c r="F207" s="3">
        <f t="shared" si="4"/>
        <v>34759694.307692304</v>
      </c>
    </row>
    <row r="208" spans="1:6">
      <c r="A208" s="2">
        <v>2021</v>
      </c>
      <c r="B208" s="2">
        <v>12</v>
      </c>
      <c r="C208" s="3">
        <v>2599326.9500000002</v>
      </c>
      <c r="F208" s="3">
        <f t="shared" si="4"/>
        <v>39989645.384615384</v>
      </c>
    </row>
    <row r="209" spans="1:6">
      <c r="A209" s="2">
        <v>2022</v>
      </c>
      <c r="B209" s="2">
        <v>1</v>
      </c>
      <c r="C209" s="3">
        <v>2136640.5499999998</v>
      </c>
      <c r="F209" s="3">
        <f t="shared" si="4"/>
        <v>32871393.076923072</v>
      </c>
    </row>
    <row r="210" spans="1:6">
      <c r="A210" s="2">
        <v>2022</v>
      </c>
      <c r="B210" s="2">
        <v>2</v>
      </c>
      <c r="C210" s="3">
        <v>1990627.36</v>
      </c>
      <c r="F210" s="3">
        <f t="shared" si="4"/>
        <v>30625036.307692308</v>
      </c>
    </row>
    <row r="211" spans="1:6">
      <c r="A211" s="2">
        <v>2022</v>
      </c>
      <c r="B211" s="2">
        <v>3</v>
      </c>
      <c r="C211" s="3">
        <v>2507396.77</v>
      </c>
      <c r="F211" s="3">
        <f t="shared" si="4"/>
        <v>38575334.92307692</v>
      </c>
    </row>
    <row r="212" spans="1:6">
      <c r="A212" s="2">
        <v>2022</v>
      </c>
      <c r="B212" s="2">
        <v>4</v>
      </c>
      <c r="C212" s="3">
        <v>2404485.38</v>
      </c>
      <c r="F212" s="3">
        <f t="shared" si="4"/>
        <v>36992082.769230768</v>
      </c>
    </row>
    <row r="213" spans="1:6">
      <c r="A213" s="2">
        <v>2022</v>
      </c>
      <c r="B213" s="2">
        <v>5</v>
      </c>
      <c r="C213" s="3">
        <v>2337954.92</v>
      </c>
      <c r="F213" s="3">
        <f t="shared" si="4"/>
        <v>35968537.230769232</v>
      </c>
    </row>
    <row r="214" spans="1:6">
      <c r="A214" s="2">
        <v>2022</v>
      </c>
      <c r="B214" s="2">
        <v>6</v>
      </c>
      <c r="C214" s="3">
        <v>2447343.42</v>
      </c>
      <c r="F214" s="3">
        <f t="shared" si="4"/>
        <v>37651437.230769232</v>
      </c>
    </row>
    <row r="215" spans="1:6">
      <c r="A215" s="2">
        <v>2022</v>
      </c>
      <c r="B215" s="2">
        <v>7</v>
      </c>
      <c r="C215" s="3">
        <v>2338491.71</v>
      </c>
      <c r="F215" s="3">
        <f t="shared" si="4"/>
        <v>35976795.538461536</v>
      </c>
    </row>
    <row r="216" spans="1:6">
      <c r="A216" s="2">
        <v>2022</v>
      </c>
      <c r="B216" s="2">
        <v>8</v>
      </c>
      <c r="C216" s="3">
        <v>2412692.2000000002</v>
      </c>
      <c r="F216" s="3">
        <f t="shared" si="4"/>
        <v>37118341.538461544</v>
      </c>
    </row>
    <row r="217" spans="1:6">
      <c r="A217" s="2">
        <v>2022</v>
      </c>
      <c r="B217" s="2">
        <v>9</v>
      </c>
      <c r="C217" s="3">
        <v>2420182.4500000002</v>
      </c>
      <c r="F217" s="3">
        <f t="shared" si="4"/>
        <v>37233576.153846152</v>
      </c>
    </row>
    <row r="218" spans="1:6">
      <c r="A218" s="2">
        <v>2022</v>
      </c>
      <c r="B218" s="2">
        <v>10</v>
      </c>
      <c r="C218" s="3">
        <v>2408680.5</v>
      </c>
      <c r="F218" s="3">
        <f t="shared" si="4"/>
        <v>37056623.076923072</v>
      </c>
    </row>
    <row r="219" spans="1:6">
      <c r="A219" s="2">
        <v>2022</v>
      </c>
      <c r="B219" s="2">
        <v>11</v>
      </c>
      <c r="C219" s="3">
        <v>2354038.0499999998</v>
      </c>
      <c r="F219" s="3">
        <f t="shared" si="4"/>
        <v>36215969.999999993</v>
      </c>
    </row>
    <row r="220" spans="1:6">
      <c r="A220" s="2">
        <v>2022</v>
      </c>
      <c r="B220" s="2">
        <v>12</v>
      </c>
      <c r="C220" s="3">
        <v>3353566.65</v>
      </c>
      <c r="F220" s="3">
        <f t="shared" si="4"/>
        <v>51593333.076923072</v>
      </c>
    </row>
    <row r="221" spans="1:6" ht="15">
      <c r="A221" s="2">
        <v>2023</v>
      </c>
      <c r="B221" s="2">
        <v>1</v>
      </c>
      <c r="C221" s="3">
        <f>D221+E221</f>
        <v>2037259.6200000015</v>
      </c>
      <c r="D221" s="21">
        <v>1789019.4500000014</v>
      </c>
      <c r="E221" s="21">
        <v>248240.17000000004</v>
      </c>
      <c r="F221" s="3">
        <f>(D221/0.065)+(E221/0.04)</f>
        <v>33729380.403846174</v>
      </c>
    </row>
    <row r="222" spans="1:6">
      <c r="A222" s="2">
        <v>2023</v>
      </c>
      <c r="B222" s="2">
        <v>2</v>
      </c>
      <c r="C222" s="3">
        <f t="shared" ref="C222:C244" si="5">D222+E222</f>
        <v>1966347.66</v>
      </c>
      <c r="D222" s="18">
        <v>1704752.46</v>
      </c>
      <c r="E222" s="18">
        <v>261595.2</v>
      </c>
      <c r="F222" s="3">
        <f t="shared" ref="F222:F232" si="6">(D222/0.065)+(E222/0.04)</f>
        <v>32766840.92307692</v>
      </c>
    </row>
    <row r="223" spans="1:6">
      <c r="A223" s="2">
        <v>2023</v>
      </c>
      <c r="B223" s="2">
        <v>3</v>
      </c>
      <c r="C223" s="3">
        <f>D223+E223</f>
        <v>2242001.29</v>
      </c>
      <c r="D223" s="18">
        <v>1946096.83</v>
      </c>
      <c r="E223" s="18">
        <v>295904.46000000002</v>
      </c>
      <c r="F223" s="3">
        <f>(D223/0.065)+(E223/0.04)</f>
        <v>37337562.730769232</v>
      </c>
    </row>
    <row r="224" spans="1:6">
      <c r="A224" s="2">
        <v>2023</v>
      </c>
      <c r="B224" s="2">
        <v>4</v>
      </c>
      <c r="C224" s="3">
        <f t="shared" si="5"/>
        <v>2283243.8099999982</v>
      </c>
      <c r="D224" s="18">
        <v>1986033.3399999982</v>
      </c>
      <c r="E224" s="18">
        <v>297210.46999999997</v>
      </c>
      <c r="F224" s="3">
        <f t="shared" si="6"/>
        <v>37984620.82692305</v>
      </c>
    </row>
    <row r="225" spans="1:6">
      <c r="A225" s="2">
        <v>2023</v>
      </c>
      <c r="B225" s="2">
        <v>5</v>
      </c>
      <c r="C225" s="3">
        <f t="shared" si="5"/>
        <v>2306999.6500000022</v>
      </c>
      <c r="D225" s="18">
        <v>2014211.7100000023</v>
      </c>
      <c r="E225" s="18">
        <v>292787.94</v>
      </c>
      <c r="F225" s="3">
        <f t="shared" si="6"/>
        <v>38307570.961538494</v>
      </c>
    </row>
    <row r="226" spans="1:6">
      <c r="A226" s="2">
        <v>2023</v>
      </c>
      <c r="B226" s="2">
        <v>6</v>
      </c>
      <c r="C226" s="3">
        <f t="shared" si="5"/>
        <v>2222410.21</v>
      </c>
      <c r="D226" s="18">
        <v>1922284.51</v>
      </c>
      <c r="E226" s="18">
        <v>300125.7</v>
      </c>
      <c r="F226" s="3">
        <f t="shared" si="6"/>
        <v>37076750.34615384</v>
      </c>
    </row>
    <row r="227" spans="1:6">
      <c r="A227" s="2">
        <v>2023</v>
      </c>
      <c r="B227" s="2">
        <v>7</v>
      </c>
      <c r="C227" s="3">
        <f t="shared" si="5"/>
        <v>2178904.14</v>
      </c>
      <c r="D227" s="18">
        <v>1881004.36</v>
      </c>
      <c r="E227" s="18">
        <v>297899.78000000003</v>
      </c>
      <c r="F227" s="3">
        <f t="shared" si="6"/>
        <v>36386023.115384616</v>
      </c>
    </row>
    <row r="228" spans="1:6">
      <c r="A228" s="2">
        <v>2023</v>
      </c>
      <c r="B228" s="2">
        <v>8</v>
      </c>
      <c r="C228" s="3">
        <f t="shared" si="5"/>
        <v>2200064.48</v>
      </c>
      <c r="D228" s="18">
        <v>1891106.37</v>
      </c>
      <c r="E228" s="18">
        <v>308958.11</v>
      </c>
      <c r="F228" s="3">
        <f t="shared" si="6"/>
        <v>36817896.903846152</v>
      </c>
    </row>
    <row r="229" spans="1:6">
      <c r="A229" s="2">
        <v>2023</v>
      </c>
      <c r="B229" s="2">
        <v>9</v>
      </c>
      <c r="C229" s="3">
        <f t="shared" si="5"/>
        <v>2161627.17</v>
      </c>
      <c r="D229" s="18">
        <v>1858020.64</v>
      </c>
      <c r="E229" s="18">
        <v>303606.53000000003</v>
      </c>
      <c r="F229" s="3">
        <f t="shared" si="6"/>
        <v>36175096.17307692</v>
      </c>
    </row>
    <row r="230" spans="1:6">
      <c r="A230" s="2">
        <v>2023</v>
      </c>
      <c r="B230" s="2">
        <v>10</v>
      </c>
      <c r="C230" s="3">
        <f t="shared" si="5"/>
        <v>2251040.38</v>
      </c>
      <c r="D230" s="18">
        <v>1938774.61</v>
      </c>
      <c r="E230" s="18">
        <v>312265.77</v>
      </c>
      <c r="F230" s="3">
        <f t="shared" si="6"/>
        <v>37633945.942307696</v>
      </c>
    </row>
    <row r="231" spans="1:6">
      <c r="A231" s="2">
        <v>2023</v>
      </c>
      <c r="B231" s="2">
        <v>11</v>
      </c>
      <c r="C231" s="3">
        <f t="shared" si="5"/>
        <v>2114167.94</v>
      </c>
      <c r="D231" s="18">
        <v>1801843.08</v>
      </c>
      <c r="E231" s="18">
        <v>312324.86</v>
      </c>
      <c r="F231" s="3">
        <f t="shared" si="6"/>
        <v>35528784.269230768</v>
      </c>
    </row>
    <row r="232" spans="1:6">
      <c r="A232" s="2">
        <v>2023</v>
      </c>
      <c r="B232" s="2">
        <v>12</v>
      </c>
      <c r="C232" s="3">
        <f t="shared" si="5"/>
        <v>2733743.45</v>
      </c>
      <c r="D232" s="18">
        <v>2354470.7400000002</v>
      </c>
      <c r="E232" s="18">
        <v>379272.71</v>
      </c>
      <c r="F232" s="3">
        <f t="shared" si="6"/>
        <v>45704444.519230768</v>
      </c>
    </row>
    <row r="233" spans="1:6">
      <c r="A233" s="2">
        <v>2024</v>
      </c>
      <c r="B233" s="2">
        <v>1</v>
      </c>
      <c r="C233" s="3">
        <f t="shared" si="5"/>
        <v>1823797.44</v>
      </c>
      <c r="D233" s="18">
        <v>1677234.74</v>
      </c>
      <c r="E233" s="18">
        <v>146562.70000000001</v>
      </c>
      <c r="F233" s="3">
        <f>(D233/0.065)+(E233/0.02)</f>
        <v>33131746.384615384</v>
      </c>
    </row>
    <row r="234" spans="1:6">
      <c r="A234" s="2">
        <v>2024</v>
      </c>
      <c r="B234" s="2">
        <v>2</v>
      </c>
      <c r="C234" s="3">
        <f t="shared" si="5"/>
        <v>1854766.34</v>
      </c>
      <c r="D234" s="18">
        <v>1712137.55</v>
      </c>
      <c r="E234" s="18">
        <v>142628.79</v>
      </c>
      <c r="F234" s="3">
        <f t="shared" ref="F234:F244" si="7">(D234/0.065)+(E234/0.02)</f>
        <v>33472017.192307692</v>
      </c>
    </row>
    <row r="235" spans="1:6">
      <c r="A235" s="2">
        <v>2024</v>
      </c>
      <c r="B235" s="2">
        <v>3</v>
      </c>
      <c r="C235" s="3">
        <f t="shared" si="5"/>
        <v>2180464.8899999987</v>
      </c>
      <c r="D235" s="18">
        <v>2030037.7399999988</v>
      </c>
      <c r="E235" s="18">
        <v>150427.15000000002</v>
      </c>
      <c r="F235" s="3">
        <f t="shared" si="7"/>
        <v>38752707.346153826</v>
      </c>
    </row>
    <row r="236" spans="1:6">
      <c r="A236" s="2">
        <v>2024</v>
      </c>
      <c r="B236" s="2">
        <v>4</v>
      </c>
      <c r="C236" s="3">
        <f t="shared" si="5"/>
        <v>2096318.7900000014</v>
      </c>
      <c r="D236" s="18">
        <v>1957476.9600000014</v>
      </c>
      <c r="E236" s="18">
        <v>138841.82999999996</v>
      </c>
      <c r="F236" s="3">
        <f t="shared" si="7"/>
        <v>37057121.653846174</v>
      </c>
    </row>
    <row r="237" spans="1:6">
      <c r="A237" s="2">
        <v>2024</v>
      </c>
      <c r="B237" s="2">
        <v>5</v>
      </c>
      <c r="C237" s="3">
        <f t="shared" si="5"/>
        <v>2099853.9899999998</v>
      </c>
      <c r="D237" s="18">
        <v>1955250.98</v>
      </c>
      <c r="E237" s="18">
        <v>144603.00999999995</v>
      </c>
      <c r="F237" s="3">
        <f t="shared" si="7"/>
        <v>37310934.807692304</v>
      </c>
    </row>
    <row r="238" spans="1:6">
      <c r="A238" s="2">
        <v>2024</v>
      </c>
      <c r="B238" s="2">
        <v>6</v>
      </c>
      <c r="C238" s="3">
        <f t="shared" si="5"/>
        <v>2125459.1900000013</v>
      </c>
      <c r="D238" s="18">
        <v>1983166.0500000014</v>
      </c>
      <c r="E238" s="18">
        <v>142293.13999999996</v>
      </c>
      <c r="F238" s="3">
        <f t="shared" si="7"/>
        <v>37624903.923076943</v>
      </c>
    </row>
    <row r="239" spans="1:6">
      <c r="A239" s="2">
        <v>2024</v>
      </c>
      <c r="B239" s="2">
        <v>7</v>
      </c>
      <c r="C239" s="3">
        <f t="shared" si="5"/>
        <v>2034676.1300000004</v>
      </c>
      <c r="D239" s="18">
        <v>1890307.4300000004</v>
      </c>
      <c r="E239" s="18">
        <v>144368.69999999998</v>
      </c>
      <c r="F239" s="3">
        <f t="shared" si="7"/>
        <v>36300087.769230776</v>
      </c>
    </row>
    <row r="240" spans="1:6">
      <c r="A240" s="2">
        <v>2024</v>
      </c>
      <c r="B240" s="2">
        <v>8</v>
      </c>
      <c r="C240" s="3">
        <f t="shared" si="5"/>
        <v>2021147.2500000005</v>
      </c>
      <c r="D240" s="18">
        <v>1872218.2700000005</v>
      </c>
      <c r="E240" s="18">
        <v>148928.98000000001</v>
      </c>
      <c r="F240" s="3">
        <f t="shared" si="7"/>
        <v>36249807.000000007</v>
      </c>
    </row>
    <row r="241" spans="1:6">
      <c r="A241" s="2">
        <v>2024</v>
      </c>
      <c r="B241" s="2">
        <v>9</v>
      </c>
      <c r="C241" s="3">
        <f t="shared" si="5"/>
        <v>2061397.3400000003</v>
      </c>
      <c r="D241" s="18">
        <v>1912521.5100000002</v>
      </c>
      <c r="E241" s="18">
        <v>148875.83000000005</v>
      </c>
      <c r="F241" s="3">
        <f t="shared" si="7"/>
        <v>36867199.346153848</v>
      </c>
    </row>
    <row r="242" spans="1:6">
      <c r="A242" s="2">
        <v>2024</v>
      </c>
      <c r="B242" s="2">
        <v>10</v>
      </c>
      <c r="C242" s="3">
        <f t="shared" si="5"/>
        <v>2016522.6699999995</v>
      </c>
      <c r="D242" s="18">
        <v>1847376.1599999995</v>
      </c>
      <c r="E242" s="18">
        <v>169146.50999999998</v>
      </c>
      <c r="F242" s="3">
        <f t="shared" si="7"/>
        <v>36878497.192307681</v>
      </c>
    </row>
    <row r="243" spans="1:6">
      <c r="A243" s="2">
        <v>2024</v>
      </c>
      <c r="B243" s="2">
        <v>11</v>
      </c>
      <c r="C243" s="3">
        <f t="shared" si="5"/>
        <v>1994864.9400000032</v>
      </c>
      <c r="D243" s="18">
        <v>1823992.5700000033</v>
      </c>
      <c r="E243" s="18">
        <v>170872.37</v>
      </c>
      <c r="F243" s="3">
        <f t="shared" si="7"/>
        <v>36605042.653846204</v>
      </c>
    </row>
    <row r="244" spans="1:6">
      <c r="A244" s="2">
        <v>2024</v>
      </c>
      <c r="B244" s="2">
        <v>12</v>
      </c>
      <c r="C244" s="3">
        <f t="shared" si="5"/>
        <v>2387389.1900000004</v>
      </c>
      <c r="D244" s="18">
        <v>2186768.9600000004</v>
      </c>
      <c r="E244" s="18">
        <v>200620.23000000004</v>
      </c>
      <c r="F244" s="3">
        <f t="shared" si="7"/>
        <v>43673610.884615391</v>
      </c>
    </row>
    <row r="245" spans="1:6">
      <c r="A245" s="2">
        <v>2025</v>
      </c>
      <c r="B245" s="2">
        <v>1</v>
      </c>
      <c r="C245" s="3">
        <v>1506772.0699999984</v>
      </c>
      <c r="F245" s="3">
        <f t="shared" ref="F245:F250" si="8">C245/0.065</f>
        <v>23181108.769230746</v>
      </c>
    </row>
    <row r="246" spans="1:6">
      <c r="A246" s="2">
        <v>2025</v>
      </c>
      <c r="B246" s="2">
        <v>2</v>
      </c>
      <c r="C246" s="3">
        <v>1462706.52</v>
      </c>
      <c r="F246" s="3">
        <f t="shared" si="8"/>
        <v>22503177.230769232</v>
      </c>
    </row>
    <row r="247" spans="1:6">
      <c r="A247" s="2">
        <v>2025</v>
      </c>
      <c r="B247" s="2">
        <v>3</v>
      </c>
      <c r="C247" s="3">
        <v>1990975.829999998</v>
      </c>
      <c r="F247" s="3">
        <f t="shared" si="8"/>
        <v>30630397.384615354</v>
      </c>
    </row>
    <row r="248" spans="1:6">
      <c r="A248" s="2">
        <v>2025</v>
      </c>
      <c r="B248" s="2">
        <v>4</v>
      </c>
      <c r="C248" s="3">
        <v>1931168.0299999993</v>
      </c>
      <c r="F248" s="3">
        <f t="shared" si="8"/>
        <v>29710277.384615373</v>
      </c>
    </row>
    <row r="249" spans="1:6">
      <c r="A249" s="2">
        <v>2025</v>
      </c>
      <c r="B249" s="2">
        <v>5</v>
      </c>
      <c r="C249" s="3">
        <v>1977096.9399999985</v>
      </c>
      <c r="F249" s="3">
        <f t="shared" si="8"/>
        <v>30416875.999999978</v>
      </c>
    </row>
    <row r="250" spans="1:6">
      <c r="A250" s="2">
        <v>2025</v>
      </c>
      <c r="B250" s="2">
        <v>6</v>
      </c>
      <c r="C250" s="3">
        <v>1928720.569999998</v>
      </c>
      <c r="F250" s="3">
        <f t="shared" si="8"/>
        <v>29672624.153846122</v>
      </c>
    </row>
    <row r="251" spans="1:6">
      <c r="A251" s="2">
        <v>2025</v>
      </c>
      <c r="B251" s="2">
        <v>7</v>
      </c>
    </row>
    <row r="252" spans="1:6">
      <c r="A252" s="2">
        <v>2025</v>
      </c>
      <c r="B252" s="2">
        <v>8</v>
      </c>
    </row>
    <row r="253" spans="1:6">
      <c r="A253" s="2">
        <v>2025</v>
      </c>
      <c r="B253" s="2">
        <v>9</v>
      </c>
    </row>
    <row r="254" spans="1:6">
      <c r="A254" s="2">
        <v>2025</v>
      </c>
      <c r="B254" s="2">
        <v>10</v>
      </c>
    </row>
    <row r="255" spans="1:6">
      <c r="A255" s="2">
        <v>2025</v>
      </c>
      <c r="B255" s="2">
        <v>11</v>
      </c>
    </row>
    <row r="256" spans="1:6">
      <c r="A256" s="2">
        <v>2025</v>
      </c>
      <c r="B256" s="2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6"/>
  <sheetViews>
    <sheetView zoomScale="115" zoomScaleNormal="115" workbookViewId="0">
      <pane xSplit="1" ySplit="4" topLeftCell="B238" activePane="bottomRight" state="frozen"/>
      <selection pane="topRight" activeCell="B1" sqref="B1"/>
      <selection pane="bottomLeft" activeCell="A5" sqref="A5"/>
      <selection pane="bottomRight" activeCell="F250" sqref="F250"/>
    </sheetView>
  </sheetViews>
  <sheetFormatPr defaultRowHeight="12.75"/>
  <cols>
    <col min="1" max="1" width="10.5703125" bestFit="1" customWidth="1"/>
    <col min="2" max="2" width="11.140625" bestFit="1" customWidth="1"/>
    <col min="3" max="5" width="17.42578125" style="6" customWidth="1"/>
    <col min="6" max="6" width="19" style="3" customWidth="1"/>
  </cols>
  <sheetData>
    <row r="1" spans="1:6">
      <c r="A1" t="s">
        <v>0</v>
      </c>
    </row>
    <row r="2" spans="1:6">
      <c r="B2" t="s">
        <v>7</v>
      </c>
    </row>
    <row r="3" spans="1:6">
      <c r="C3" s="3"/>
      <c r="D3" s="3"/>
      <c r="E3" s="3"/>
    </row>
    <row r="4" spans="1:6" ht="14.25" customHeight="1">
      <c r="A4" s="1" t="s">
        <v>4</v>
      </c>
      <c r="B4" s="1" t="s">
        <v>5</v>
      </c>
      <c r="C4" s="4" t="s">
        <v>2</v>
      </c>
      <c r="D4" s="19" t="s">
        <v>8</v>
      </c>
      <c r="E4" s="19" t="s">
        <v>9</v>
      </c>
      <c r="F4" s="4" t="s">
        <v>3</v>
      </c>
    </row>
    <row r="5" spans="1:6">
      <c r="A5" s="2">
        <v>2005</v>
      </c>
      <c r="B5" s="2">
        <v>1</v>
      </c>
      <c r="C5" s="6">
        <v>124546306.5299999</v>
      </c>
      <c r="F5" s="5">
        <f>C5/0.053</f>
        <v>2349930311.8867908</v>
      </c>
    </row>
    <row r="6" spans="1:6">
      <c r="A6" s="2">
        <v>2005</v>
      </c>
      <c r="B6" s="2">
        <v>2</v>
      </c>
      <c r="C6" s="6">
        <v>126951005.93000002</v>
      </c>
      <c r="F6" s="5">
        <f t="shared" ref="F6:F69" si="0">C6/0.053</f>
        <v>2395301998.6792459</v>
      </c>
    </row>
    <row r="7" spans="1:6">
      <c r="A7" s="2">
        <v>2005</v>
      </c>
      <c r="B7" s="2">
        <v>3</v>
      </c>
      <c r="C7" s="6">
        <v>148529074.34999996</v>
      </c>
      <c r="F7" s="5">
        <f t="shared" si="0"/>
        <v>2802435365.0943389</v>
      </c>
    </row>
    <row r="8" spans="1:6">
      <c r="A8" s="2">
        <v>2005</v>
      </c>
      <c r="B8" s="2">
        <v>4</v>
      </c>
      <c r="C8" s="6">
        <v>138919576.43000007</v>
      </c>
      <c r="F8" s="5">
        <f t="shared" si="0"/>
        <v>2621124083.5849071</v>
      </c>
    </row>
    <row r="9" spans="1:6">
      <c r="A9" s="2">
        <v>2005</v>
      </c>
      <c r="B9" s="2">
        <v>5</v>
      </c>
      <c r="C9" s="6">
        <v>140216892.58000016</v>
      </c>
      <c r="F9" s="5">
        <f t="shared" si="0"/>
        <v>2645601746.7924562</v>
      </c>
    </row>
    <row r="10" spans="1:6">
      <c r="A10" s="2">
        <v>2005</v>
      </c>
      <c r="B10" s="2">
        <v>6</v>
      </c>
      <c r="C10" s="6">
        <v>152750099.73000008</v>
      </c>
      <c r="F10" s="5">
        <f t="shared" si="0"/>
        <v>2882077353.3962278</v>
      </c>
    </row>
    <row r="11" spans="1:6">
      <c r="A11" s="2">
        <v>2005</v>
      </c>
      <c r="B11" s="2">
        <v>7</v>
      </c>
      <c r="C11" s="6">
        <v>149011036.77000004</v>
      </c>
      <c r="F11" s="5">
        <f t="shared" si="0"/>
        <v>2811528995.660378</v>
      </c>
    </row>
    <row r="12" spans="1:6">
      <c r="A12" s="2">
        <v>2005</v>
      </c>
      <c r="B12" s="2">
        <v>8</v>
      </c>
      <c r="C12" s="6">
        <v>148234732.41000012</v>
      </c>
      <c r="F12" s="5">
        <f t="shared" si="0"/>
        <v>2796881743.584908</v>
      </c>
    </row>
    <row r="13" spans="1:6">
      <c r="A13" s="2">
        <v>2005</v>
      </c>
      <c r="B13" s="2">
        <v>9</v>
      </c>
      <c r="C13" s="6">
        <v>150146896.66999999</v>
      </c>
      <c r="F13" s="5">
        <f t="shared" si="0"/>
        <v>2832960314.5283017</v>
      </c>
    </row>
    <row r="14" spans="1:6">
      <c r="A14" s="2">
        <v>2005</v>
      </c>
      <c r="B14" s="2">
        <v>10</v>
      </c>
      <c r="C14" s="6">
        <v>140471951.33000013</v>
      </c>
      <c r="F14" s="5">
        <f t="shared" si="0"/>
        <v>2650414176.0377383</v>
      </c>
    </row>
    <row r="15" spans="1:6">
      <c r="A15" s="2">
        <v>2005</v>
      </c>
      <c r="B15" s="2">
        <v>11</v>
      </c>
      <c r="C15" s="6">
        <v>142481698.73000005</v>
      </c>
      <c r="F15" s="5">
        <f t="shared" si="0"/>
        <v>2688333938.301888</v>
      </c>
    </row>
    <row r="16" spans="1:6">
      <c r="A16" s="2">
        <v>2005</v>
      </c>
      <c r="B16" s="2">
        <v>12</v>
      </c>
      <c r="C16" s="6">
        <v>182721025.75000003</v>
      </c>
      <c r="F16" s="5">
        <f t="shared" si="0"/>
        <v>3447566523.5849061</v>
      </c>
    </row>
    <row r="17" spans="1:6">
      <c r="A17" s="2">
        <v>2006</v>
      </c>
      <c r="B17" s="2">
        <v>1</v>
      </c>
      <c r="C17" s="7">
        <v>136492082.94000012</v>
      </c>
      <c r="D17" s="7"/>
      <c r="E17" s="7"/>
      <c r="F17" s="5">
        <f t="shared" si="0"/>
        <v>2575322319.6226439</v>
      </c>
    </row>
    <row r="18" spans="1:6">
      <c r="A18" s="2">
        <v>2006</v>
      </c>
      <c r="B18" s="2">
        <v>2</v>
      </c>
      <c r="C18" s="8">
        <v>133395161.9099998</v>
      </c>
      <c r="D18" s="8"/>
      <c r="E18" s="8"/>
      <c r="F18" s="5">
        <f t="shared" si="0"/>
        <v>2516889847.3584871</v>
      </c>
    </row>
    <row r="19" spans="1:6">
      <c r="A19" s="2">
        <v>2006</v>
      </c>
      <c r="B19" s="2">
        <v>3</v>
      </c>
      <c r="C19" s="8">
        <v>156626262.73000047</v>
      </c>
      <c r="D19" s="8"/>
      <c r="E19" s="8"/>
      <c r="F19" s="5">
        <f t="shared" si="0"/>
        <v>2955212504.3396316</v>
      </c>
    </row>
    <row r="20" spans="1:6">
      <c r="A20" s="2">
        <v>2006</v>
      </c>
      <c r="B20" s="2">
        <v>4</v>
      </c>
      <c r="C20" s="9">
        <v>147268769.39999977</v>
      </c>
      <c r="D20" s="9"/>
      <c r="E20" s="9"/>
      <c r="F20" s="5">
        <f t="shared" si="0"/>
        <v>2778656026.4150901</v>
      </c>
    </row>
    <row r="21" spans="1:6">
      <c r="A21" s="2">
        <v>2006</v>
      </c>
      <c r="B21" s="2">
        <v>5</v>
      </c>
      <c r="C21" s="8">
        <v>152642722.91999984</v>
      </c>
      <c r="D21" s="8"/>
      <c r="E21" s="8"/>
      <c r="F21" s="5">
        <f t="shared" si="0"/>
        <v>2880051375.8490539</v>
      </c>
    </row>
    <row r="22" spans="1:6">
      <c r="A22" s="2">
        <v>2006</v>
      </c>
      <c r="B22" s="2">
        <v>6</v>
      </c>
      <c r="C22" s="8">
        <v>167718028.09000048</v>
      </c>
      <c r="D22" s="8"/>
      <c r="E22" s="8"/>
      <c r="F22" s="5">
        <f t="shared" si="0"/>
        <v>3164491096.037745</v>
      </c>
    </row>
    <row r="23" spans="1:6">
      <c r="A23" s="2">
        <v>2006</v>
      </c>
      <c r="B23" s="2">
        <v>7</v>
      </c>
      <c r="C23" s="6">
        <v>153092147.52000001</v>
      </c>
      <c r="F23" s="5">
        <f t="shared" si="0"/>
        <v>2888531085.2830191</v>
      </c>
    </row>
    <row r="24" spans="1:6">
      <c r="A24" s="2">
        <v>2006</v>
      </c>
      <c r="B24" s="2">
        <v>8</v>
      </c>
      <c r="C24" s="10">
        <v>155967251.69999978</v>
      </c>
      <c r="D24" s="10"/>
      <c r="E24" s="10"/>
      <c r="F24" s="5">
        <f t="shared" si="0"/>
        <v>2942778333.9622602</v>
      </c>
    </row>
    <row r="25" spans="1:6">
      <c r="A25" s="2">
        <v>2006</v>
      </c>
      <c r="B25" s="2">
        <v>9</v>
      </c>
      <c r="C25" s="10">
        <v>159292514.89000013</v>
      </c>
      <c r="D25" s="10"/>
      <c r="E25" s="10"/>
      <c r="F25" s="5">
        <f t="shared" si="0"/>
        <v>3005519148.8679271</v>
      </c>
    </row>
    <row r="26" spans="1:6">
      <c r="A26" s="2">
        <v>2006</v>
      </c>
      <c r="B26" s="2">
        <v>10</v>
      </c>
      <c r="C26" s="10">
        <v>148653800.78999978</v>
      </c>
      <c r="D26" s="10"/>
      <c r="E26" s="10"/>
      <c r="F26" s="5">
        <f t="shared" si="0"/>
        <v>2804788694.1509395</v>
      </c>
    </row>
    <row r="27" spans="1:6">
      <c r="A27" s="2">
        <v>2006</v>
      </c>
      <c r="B27" s="2">
        <v>11</v>
      </c>
      <c r="C27" s="10">
        <v>148636573.24999976</v>
      </c>
      <c r="D27" s="10"/>
      <c r="E27" s="10"/>
      <c r="F27" s="5">
        <f t="shared" si="0"/>
        <v>2804463646.2264109</v>
      </c>
    </row>
    <row r="28" spans="1:6">
      <c r="A28" s="2">
        <v>2006</v>
      </c>
      <c r="B28" s="2">
        <v>12</v>
      </c>
      <c r="C28" s="10">
        <v>191909430.94999984</v>
      </c>
      <c r="D28" s="10"/>
      <c r="E28" s="10"/>
      <c r="F28" s="5">
        <f t="shared" si="0"/>
        <v>3620932659.4339595</v>
      </c>
    </row>
    <row r="29" spans="1:6">
      <c r="A29" s="2">
        <v>2007</v>
      </c>
      <c r="B29" s="2">
        <v>1</v>
      </c>
      <c r="C29" s="10">
        <v>138198209.19000033</v>
      </c>
      <c r="D29" s="10"/>
      <c r="E29" s="10"/>
      <c r="F29" s="5">
        <f t="shared" si="0"/>
        <v>2607513380.9434023</v>
      </c>
    </row>
    <row r="30" spans="1:6">
      <c r="A30" s="2">
        <v>2007</v>
      </c>
      <c r="B30" s="2">
        <v>2</v>
      </c>
      <c r="C30" s="10">
        <v>137571250.11999997</v>
      </c>
      <c r="D30" s="10"/>
      <c r="E30" s="10"/>
      <c r="F30" s="5">
        <f t="shared" si="0"/>
        <v>2595683964.5283017</v>
      </c>
    </row>
    <row r="31" spans="1:6">
      <c r="A31" s="2">
        <v>2007</v>
      </c>
      <c r="B31" s="2">
        <v>3</v>
      </c>
      <c r="C31" s="10">
        <v>164256695.39999983</v>
      </c>
      <c r="D31" s="10"/>
      <c r="E31" s="10"/>
      <c r="F31" s="5">
        <f t="shared" si="0"/>
        <v>3099182932.0754685</v>
      </c>
    </row>
    <row r="32" spans="1:6">
      <c r="A32" s="2">
        <v>2007</v>
      </c>
      <c r="B32" s="2">
        <v>4</v>
      </c>
      <c r="C32" s="10">
        <v>149586696.15999991</v>
      </c>
      <c r="D32" s="10"/>
      <c r="E32" s="10"/>
      <c r="F32" s="5">
        <f t="shared" si="0"/>
        <v>2822390493.5849042</v>
      </c>
    </row>
    <row r="33" spans="1:6">
      <c r="A33" s="2">
        <v>2007</v>
      </c>
      <c r="B33" s="2">
        <v>5</v>
      </c>
      <c r="C33" s="10">
        <v>159530313.04999986</v>
      </c>
      <c r="D33" s="10"/>
      <c r="E33" s="10"/>
      <c r="F33" s="5">
        <f t="shared" si="0"/>
        <v>3010005906.6037712</v>
      </c>
    </row>
    <row r="34" spans="1:6">
      <c r="A34" s="2">
        <v>2007</v>
      </c>
      <c r="B34" s="2">
        <v>6</v>
      </c>
      <c r="C34" s="10">
        <v>170076938.77999949</v>
      </c>
      <c r="D34" s="10"/>
      <c r="E34" s="10"/>
      <c r="F34" s="5">
        <f t="shared" si="0"/>
        <v>3208998844.9056511</v>
      </c>
    </row>
    <row r="35" spans="1:6">
      <c r="A35" s="2">
        <v>2007</v>
      </c>
      <c r="B35" s="2">
        <v>7</v>
      </c>
      <c r="C35" s="10">
        <v>159076519.04999998</v>
      </c>
      <c r="D35" s="10"/>
      <c r="E35" s="10"/>
      <c r="F35" s="5">
        <f t="shared" si="0"/>
        <v>3001443755.660377</v>
      </c>
    </row>
    <row r="36" spans="1:6">
      <c r="A36" s="2">
        <v>2007</v>
      </c>
      <c r="B36" s="2">
        <v>8</v>
      </c>
      <c r="C36" s="10">
        <v>164883893.21999976</v>
      </c>
      <c r="D36" s="10"/>
      <c r="E36" s="10"/>
      <c r="F36" s="5">
        <f t="shared" si="0"/>
        <v>3111016853.2075429</v>
      </c>
    </row>
    <row r="37" spans="1:6">
      <c r="A37" s="2">
        <v>2007</v>
      </c>
      <c r="B37" s="2">
        <v>9</v>
      </c>
      <c r="C37" s="10">
        <v>163299280.54000002</v>
      </c>
      <c r="D37" s="10"/>
      <c r="E37" s="10"/>
      <c r="F37" s="5">
        <f t="shared" si="0"/>
        <v>3081118500.7547174</v>
      </c>
    </row>
    <row r="38" spans="1:6">
      <c r="A38" s="2">
        <v>2007</v>
      </c>
      <c r="B38" s="2">
        <v>10</v>
      </c>
      <c r="C38" s="10">
        <v>156797365.19</v>
      </c>
      <c r="D38" s="10"/>
      <c r="E38" s="10"/>
      <c r="F38" s="5">
        <f t="shared" si="0"/>
        <v>2958440852.6415095</v>
      </c>
    </row>
    <row r="39" spans="1:6">
      <c r="A39" s="2">
        <v>2007</v>
      </c>
      <c r="B39" s="2">
        <v>11</v>
      </c>
      <c r="C39" s="10">
        <v>157955642.64000005</v>
      </c>
      <c r="D39" s="10"/>
      <c r="E39" s="10"/>
      <c r="F39" s="5">
        <f t="shared" si="0"/>
        <v>2980295144.1509442</v>
      </c>
    </row>
    <row r="40" spans="1:6">
      <c r="A40" s="2">
        <v>2007</v>
      </c>
      <c r="B40" s="2">
        <v>12</v>
      </c>
      <c r="C40" s="10">
        <v>196315016.13</v>
      </c>
      <c r="D40" s="10"/>
      <c r="E40" s="10"/>
      <c r="F40" s="5">
        <f t="shared" si="0"/>
        <v>3704056908.1132073</v>
      </c>
    </row>
    <row r="41" spans="1:6">
      <c r="A41" s="2">
        <v>2008</v>
      </c>
      <c r="B41" s="2">
        <v>1</v>
      </c>
      <c r="C41" s="10">
        <v>150200087.41999993</v>
      </c>
      <c r="D41" s="10"/>
      <c r="E41" s="10"/>
      <c r="F41" s="5">
        <f t="shared" si="0"/>
        <v>2833963913.5849042</v>
      </c>
    </row>
    <row r="42" spans="1:6">
      <c r="A42" s="2">
        <v>2008</v>
      </c>
      <c r="B42" s="2">
        <v>2</v>
      </c>
      <c r="C42" s="10">
        <v>147659173.67000005</v>
      </c>
      <c r="D42" s="10"/>
      <c r="E42" s="10"/>
      <c r="F42" s="5">
        <f t="shared" si="0"/>
        <v>2786022144.7169819</v>
      </c>
    </row>
    <row r="43" spans="1:6">
      <c r="A43" s="2">
        <v>2008</v>
      </c>
      <c r="B43" s="2">
        <v>3</v>
      </c>
      <c r="C43" s="10">
        <v>167439040.32999983</v>
      </c>
      <c r="D43" s="10"/>
      <c r="E43" s="10"/>
      <c r="F43" s="5">
        <f t="shared" si="0"/>
        <v>3159227176.0377326</v>
      </c>
    </row>
    <row r="44" spans="1:6">
      <c r="A44" s="2">
        <v>2008</v>
      </c>
      <c r="B44" s="2">
        <v>4</v>
      </c>
      <c r="C44" s="10">
        <v>158612703.05000001</v>
      </c>
      <c r="D44" s="10"/>
      <c r="E44" s="10"/>
      <c r="F44" s="5">
        <f t="shared" si="0"/>
        <v>2992692510.3773589</v>
      </c>
    </row>
    <row r="45" spans="1:6">
      <c r="A45" s="2">
        <v>2008</v>
      </c>
      <c r="B45" s="2">
        <v>5</v>
      </c>
      <c r="C45" s="10">
        <v>169206243.52000013</v>
      </c>
      <c r="D45" s="10"/>
      <c r="E45" s="10"/>
      <c r="F45" s="5">
        <f t="shared" si="0"/>
        <v>3192570632.4528327</v>
      </c>
    </row>
    <row r="46" spans="1:6">
      <c r="A46" s="2">
        <v>2008</v>
      </c>
      <c r="B46" s="2">
        <v>6</v>
      </c>
      <c r="C46" s="10">
        <v>177892862.57999983</v>
      </c>
      <c r="D46" s="10"/>
      <c r="E46" s="10"/>
      <c r="F46" s="5">
        <f t="shared" si="0"/>
        <v>3356469105.2830157</v>
      </c>
    </row>
    <row r="47" spans="1:6">
      <c r="A47" s="2">
        <v>2008</v>
      </c>
      <c r="B47" s="2">
        <v>7</v>
      </c>
      <c r="C47" s="10">
        <v>171668917.85999984</v>
      </c>
      <c r="D47" s="10"/>
      <c r="E47" s="10"/>
      <c r="F47" s="5">
        <f t="shared" si="0"/>
        <v>3239036186.0377326</v>
      </c>
    </row>
    <row r="48" spans="1:6">
      <c r="A48" s="2">
        <v>2008</v>
      </c>
      <c r="B48" s="2">
        <v>8</v>
      </c>
      <c r="C48" s="10">
        <v>170202298.97000012</v>
      </c>
      <c r="D48" s="10"/>
      <c r="E48" s="10"/>
      <c r="F48" s="5">
        <f t="shared" si="0"/>
        <v>3211364131.5094361</v>
      </c>
    </row>
    <row r="49" spans="1:6">
      <c r="A49" s="2">
        <v>2008</v>
      </c>
      <c r="B49" s="2">
        <v>9</v>
      </c>
      <c r="C49" s="10">
        <v>167703339.67000014</v>
      </c>
      <c r="D49" s="10"/>
      <c r="E49" s="10"/>
      <c r="F49" s="5">
        <f t="shared" si="0"/>
        <v>3164213956.0377383</v>
      </c>
    </row>
    <row r="50" spans="1:6">
      <c r="A50" s="2">
        <v>2008</v>
      </c>
      <c r="B50" s="2">
        <v>10</v>
      </c>
      <c r="C50" s="10">
        <v>159588587.76000017</v>
      </c>
      <c r="D50" s="10"/>
      <c r="E50" s="10"/>
      <c r="F50" s="5">
        <f t="shared" si="0"/>
        <v>3011105429.4339657</v>
      </c>
    </row>
    <row r="51" spans="1:6">
      <c r="A51" s="2">
        <v>2008</v>
      </c>
      <c r="B51" s="2">
        <v>11</v>
      </c>
      <c r="C51" s="10">
        <v>157659963.49999991</v>
      </c>
      <c r="D51" s="10"/>
      <c r="E51" s="10"/>
      <c r="F51" s="5">
        <f t="shared" si="0"/>
        <v>2974716292.4528284</v>
      </c>
    </row>
    <row r="52" spans="1:6">
      <c r="A52" s="2">
        <v>2008</v>
      </c>
      <c r="B52" s="2">
        <v>12</v>
      </c>
      <c r="C52" s="10">
        <v>192822469.18000019</v>
      </c>
      <c r="D52" s="10"/>
      <c r="E52" s="10"/>
      <c r="F52" s="5">
        <f t="shared" si="0"/>
        <v>3638159795.8490601</v>
      </c>
    </row>
    <row r="53" spans="1:6">
      <c r="A53" s="2">
        <v>2009</v>
      </c>
      <c r="B53" s="2">
        <v>1</v>
      </c>
      <c r="C53" s="10">
        <v>147169542.06999996</v>
      </c>
      <c r="D53" s="10"/>
      <c r="E53" s="10"/>
      <c r="F53" s="5">
        <f t="shared" si="0"/>
        <v>2776783812.6415086</v>
      </c>
    </row>
    <row r="54" spans="1:6">
      <c r="A54" s="2">
        <v>2009</v>
      </c>
      <c r="B54" s="2">
        <v>2</v>
      </c>
      <c r="C54" s="11">
        <v>137691727.95999986</v>
      </c>
      <c r="D54" s="11"/>
      <c r="E54" s="11"/>
      <c r="F54" s="5">
        <f t="shared" si="0"/>
        <v>2597957131.3207521</v>
      </c>
    </row>
    <row r="55" spans="1:6">
      <c r="A55" s="2">
        <v>2009</v>
      </c>
      <c r="B55" s="2">
        <v>3</v>
      </c>
      <c r="C55" s="10">
        <v>155011914.7299999</v>
      </c>
      <c r="D55" s="10"/>
      <c r="E55" s="10"/>
      <c r="F55" s="5">
        <f t="shared" si="0"/>
        <v>2924753108.1132059</v>
      </c>
    </row>
    <row r="56" spans="1:6">
      <c r="A56" s="2">
        <v>2009</v>
      </c>
      <c r="B56" s="2">
        <v>4</v>
      </c>
      <c r="C56" s="10">
        <v>148605998.81999972</v>
      </c>
      <c r="D56" s="10"/>
      <c r="E56" s="10"/>
      <c r="F56" s="5">
        <f t="shared" si="0"/>
        <v>2803886770.188674</v>
      </c>
    </row>
    <row r="57" spans="1:6">
      <c r="A57" s="2">
        <v>2009</v>
      </c>
      <c r="B57" s="2">
        <v>5</v>
      </c>
      <c r="C57" s="10">
        <v>156297205.23999974</v>
      </c>
      <c r="D57" s="10"/>
      <c r="E57" s="10"/>
      <c r="F57" s="5">
        <f t="shared" si="0"/>
        <v>2949003872.4528255</v>
      </c>
    </row>
    <row r="58" spans="1:6">
      <c r="A58" s="2">
        <v>2009</v>
      </c>
      <c r="B58" s="2">
        <v>6</v>
      </c>
      <c r="C58" s="10">
        <v>164888452.31000009</v>
      </c>
      <c r="D58" s="10"/>
      <c r="E58" s="10"/>
      <c r="F58" s="5">
        <f t="shared" si="0"/>
        <v>3111102873.7735868</v>
      </c>
    </row>
    <row r="59" spans="1:6">
      <c r="A59" s="2">
        <v>2009</v>
      </c>
      <c r="B59" s="2">
        <v>7</v>
      </c>
      <c r="C59" s="10">
        <v>160441885.09000036</v>
      </c>
      <c r="D59" s="10"/>
      <c r="E59" s="10"/>
      <c r="F59" s="5">
        <f t="shared" si="0"/>
        <v>3027205379.0566106</v>
      </c>
    </row>
    <row r="60" spans="1:6">
      <c r="A60" s="2">
        <v>2009</v>
      </c>
      <c r="B60" s="2">
        <v>8</v>
      </c>
      <c r="C60" s="10">
        <v>159415826.26999974</v>
      </c>
      <c r="D60" s="10"/>
      <c r="E60" s="10"/>
      <c r="F60" s="5">
        <f t="shared" si="0"/>
        <v>3007845778.6792407</v>
      </c>
    </row>
    <row r="61" spans="1:6">
      <c r="A61" s="2">
        <v>2009</v>
      </c>
      <c r="B61" s="2">
        <v>9</v>
      </c>
      <c r="C61" s="10">
        <v>155164090.62000003</v>
      </c>
      <c r="D61" s="10"/>
      <c r="E61" s="10"/>
      <c r="F61" s="5">
        <f t="shared" si="0"/>
        <v>2927624351.3207555</v>
      </c>
    </row>
    <row r="62" spans="1:6">
      <c r="A62" s="2">
        <v>2009</v>
      </c>
      <c r="B62" s="2">
        <v>10</v>
      </c>
      <c r="C62" s="10">
        <v>149829973.63000026</v>
      </c>
      <c r="D62" s="10"/>
      <c r="E62" s="10"/>
      <c r="F62" s="5">
        <f t="shared" si="0"/>
        <v>2826980634.528307</v>
      </c>
    </row>
    <row r="63" spans="1:6">
      <c r="A63" s="2">
        <v>2009</v>
      </c>
      <c r="B63" s="2">
        <v>11</v>
      </c>
      <c r="C63" s="10">
        <v>146044688.03999978</v>
      </c>
      <c r="D63" s="10"/>
      <c r="E63" s="10"/>
      <c r="F63" s="5">
        <f t="shared" si="0"/>
        <v>2755560151.6981091</v>
      </c>
    </row>
    <row r="64" spans="1:6">
      <c r="A64" s="2">
        <v>2009</v>
      </c>
      <c r="B64" s="2">
        <v>12</v>
      </c>
      <c r="C64" s="10">
        <v>185661773.58999974</v>
      </c>
      <c r="D64" s="10"/>
      <c r="E64" s="10"/>
      <c r="F64" s="5">
        <f t="shared" si="0"/>
        <v>3503052331.8867874</v>
      </c>
    </row>
    <row r="65" spans="1:6">
      <c r="A65" s="2">
        <v>2010</v>
      </c>
      <c r="B65" s="2">
        <v>1</v>
      </c>
      <c r="C65" s="10">
        <v>136474369.51999989</v>
      </c>
      <c r="D65" s="10"/>
      <c r="E65" s="10"/>
      <c r="F65" s="5">
        <f t="shared" si="0"/>
        <v>2574988104.1509414</v>
      </c>
    </row>
    <row r="66" spans="1:6">
      <c r="A66" s="2">
        <v>2010</v>
      </c>
      <c r="B66" s="2">
        <v>2</v>
      </c>
      <c r="C66" s="10">
        <v>135518002.94999996</v>
      </c>
      <c r="D66" s="10"/>
      <c r="E66" s="10"/>
      <c r="F66" s="5">
        <f t="shared" si="0"/>
        <v>2556943451.8867917</v>
      </c>
    </row>
    <row r="67" spans="1:6">
      <c r="A67" s="2">
        <v>2010</v>
      </c>
      <c r="B67" s="2">
        <v>3</v>
      </c>
      <c r="C67" s="10">
        <v>158812547.24999994</v>
      </c>
      <c r="D67" s="10"/>
      <c r="E67" s="10"/>
      <c r="F67" s="5">
        <f t="shared" si="0"/>
        <v>2996463155.6603765</v>
      </c>
    </row>
    <row r="68" spans="1:6">
      <c r="A68" s="2">
        <v>2010</v>
      </c>
      <c r="B68" s="2">
        <v>4</v>
      </c>
      <c r="C68" s="10">
        <v>152318833.38999996</v>
      </c>
      <c r="D68" s="10"/>
      <c r="E68" s="10"/>
      <c r="F68" s="5">
        <f t="shared" si="0"/>
        <v>2873940252.6415086</v>
      </c>
    </row>
    <row r="69" spans="1:6">
      <c r="A69" s="2">
        <v>2010</v>
      </c>
      <c r="B69" s="2">
        <v>5</v>
      </c>
      <c r="C69" s="10">
        <v>155266526.16999972</v>
      </c>
      <c r="D69" s="10"/>
      <c r="E69" s="10"/>
      <c r="F69" s="5">
        <f t="shared" si="0"/>
        <v>2929557097.5471644</v>
      </c>
    </row>
    <row r="70" spans="1:6">
      <c r="A70" s="2">
        <v>2010</v>
      </c>
      <c r="B70" s="2">
        <v>6</v>
      </c>
      <c r="C70" s="10">
        <v>168527200.04000008</v>
      </c>
      <c r="D70" s="10"/>
      <c r="E70" s="10"/>
      <c r="F70" s="5">
        <f t="shared" ref="F70" si="1">C70/0.053</f>
        <v>3179758491.3207564</v>
      </c>
    </row>
    <row r="71" spans="1:6">
      <c r="A71" s="2">
        <v>2010</v>
      </c>
      <c r="B71" s="2">
        <v>7</v>
      </c>
      <c r="C71" s="10">
        <v>185342194.49999946</v>
      </c>
      <c r="D71" s="10"/>
      <c r="E71" s="10"/>
      <c r="F71" s="5">
        <f>C71/0.063</f>
        <v>2941939595.2380867</v>
      </c>
    </row>
    <row r="72" spans="1:6">
      <c r="A72" s="2">
        <v>2010</v>
      </c>
      <c r="B72" s="2">
        <v>8</v>
      </c>
      <c r="C72" s="10">
        <v>188983099.22999972</v>
      </c>
      <c r="D72" s="10"/>
      <c r="E72" s="10"/>
      <c r="F72" s="5">
        <f t="shared" ref="F72:F106" si="2">C72/0.063</f>
        <v>2999731733.8095193</v>
      </c>
    </row>
    <row r="73" spans="1:6">
      <c r="A73" s="2">
        <v>2010</v>
      </c>
      <c r="B73" s="2">
        <v>9</v>
      </c>
      <c r="C73" s="10">
        <v>191212663.96999982</v>
      </c>
      <c r="D73" s="10"/>
      <c r="E73" s="10"/>
      <c r="F73" s="5">
        <f t="shared" si="2"/>
        <v>3035121650.3174577</v>
      </c>
    </row>
    <row r="74" spans="1:6">
      <c r="A74" s="2">
        <v>2010</v>
      </c>
      <c r="B74" s="2">
        <v>10</v>
      </c>
      <c r="C74" s="10">
        <v>185177785.85000014</v>
      </c>
      <c r="D74" s="10"/>
      <c r="E74" s="10"/>
      <c r="F74" s="5">
        <f t="shared" si="2"/>
        <v>2939329934.1269865</v>
      </c>
    </row>
    <row r="75" spans="1:6">
      <c r="A75" s="2">
        <v>2010</v>
      </c>
      <c r="B75" s="2">
        <v>11</v>
      </c>
      <c r="C75" s="10">
        <v>186189985.73999953</v>
      </c>
      <c r="D75" s="10"/>
      <c r="E75" s="10"/>
      <c r="F75" s="5">
        <f t="shared" si="2"/>
        <v>2955396599.0476117</v>
      </c>
    </row>
    <row r="76" spans="1:6">
      <c r="A76" s="2">
        <v>2010</v>
      </c>
      <c r="B76" s="2">
        <v>12</v>
      </c>
      <c r="C76" s="10">
        <v>231370203.93999988</v>
      </c>
      <c r="D76" s="10"/>
      <c r="E76" s="10"/>
      <c r="F76" s="5">
        <f t="shared" si="2"/>
        <v>3672542919.6825376</v>
      </c>
    </row>
    <row r="77" spans="1:6">
      <c r="A77" s="2">
        <v>2011</v>
      </c>
      <c r="B77" s="2">
        <v>1</v>
      </c>
      <c r="C77" s="12">
        <v>164647067.90999976</v>
      </c>
      <c r="D77" s="12"/>
      <c r="E77" s="12"/>
      <c r="F77" s="5">
        <f t="shared" si="2"/>
        <v>2613445522.3809485</v>
      </c>
    </row>
    <row r="78" spans="1:6">
      <c r="A78" s="2">
        <v>2011</v>
      </c>
      <c r="B78" s="2">
        <v>2</v>
      </c>
      <c r="C78" s="10">
        <v>164306150.27999964</v>
      </c>
      <c r="D78" s="10"/>
      <c r="E78" s="10"/>
      <c r="F78" s="5">
        <f t="shared" si="2"/>
        <v>2608034131.428566</v>
      </c>
    </row>
    <row r="79" spans="1:6">
      <c r="A79" s="2">
        <v>2011</v>
      </c>
      <c r="B79" s="2">
        <v>3</v>
      </c>
      <c r="C79" s="10">
        <v>197631813.3499999</v>
      </c>
      <c r="D79" s="10"/>
      <c r="E79" s="10"/>
      <c r="F79" s="5">
        <f t="shared" si="2"/>
        <v>3137012910.3174586</v>
      </c>
    </row>
    <row r="80" spans="1:6">
      <c r="A80" s="2">
        <v>2011</v>
      </c>
      <c r="B80" s="2">
        <v>4</v>
      </c>
      <c r="C80" s="10">
        <v>189790649.50999978</v>
      </c>
      <c r="D80" s="10"/>
      <c r="E80" s="10"/>
      <c r="F80" s="5">
        <f t="shared" si="2"/>
        <v>3012549992.2222185</v>
      </c>
    </row>
    <row r="81" spans="1:6">
      <c r="A81" s="2">
        <v>2011</v>
      </c>
      <c r="B81" s="2">
        <v>5</v>
      </c>
      <c r="C81" s="10">
        <v>190373063.73999995</v>
      </c>
      <c r="D81" s="10"/>
      <c r="E81" s="10"/>
      <c r="F81" s="5">
        <f t="shared" si="2"/>
        <v>3021794662.5396819</v>
      </c>
    </row>
    <row r="82" spans="1:6">
      <c r="A82" s="2">
        <v>2011</v>
      </c>
      <c r="B82" s="2">
        <v>6</v>
      </c>
      <c r="C82" s="10">
        <v>210657830.59000009</v>
      </c>
      <c r="D82" s="10"/>
      <c r="E82" s="10"/>
      <c r="F82" s="5">
        <f t="shared" si="2"/>
        <v>3343775088.7301602</v>
      </c>
    </row>
    <row r="83" spans="1:6">
      <c r="A83" s="2">
        <v>2011</v>
      </c>
      <c r="B83" s="2">
        <v>7</v>
      </c>
      <c r="C83" s="10">
        <v>195572001.68999994</v>
      </c>
      <c r="D83" s="10"/>
      <c r="E83" s="10"/>
      <c r="F83" s="5">
        <f t="shared" si="2"/>
        <v>3104317487.1428561</v>
      </c>
    </row>
    <row r="84" spans="1:6">
      <c r="A84" s="2">
        <v>2011</v>
      </c>
      <c r="B84" s="2">
        <v>8</v>
      </c>
      <c r="C84" s="10">
        <v>199869748.61999953</v>
      </c>
      <c r="D84" s="10"/>
      <c r="E84" s="10"/>
      <c r="F84" s="5">
        <f t="shared" si="2"/>
        <v>3172535692.3809447</v>
      </c>
    </row>
    <row r="85" spans="1:6">
      <c r="A85" s="2">
        <v>2011</v>
      </c>
      <c r="B85" s="2">
        <v>9</v>
      </c>
      <c r="C85" s="10">
        <v>204194470.08999974</v>
      </c>
      <c r="D85" s="10"/>
      <c r="E85" s="10"/>
      <c r="F85" s="5">
        <f t="shared" si="2"/>
        <v>3241182064.9206309</v>
      </c>
    </row>
    <row r="86" spans="1:6">
      <c r="A86" s="2">
        <v>2011</v>
      </c>
      <c r="B86" s="2">
        <v>10</v>
      </c>
      <c r="C86" s="10">
        <v>192685932.7100001</v>
      </c>
      <c r="D86" s="10"/>
      <c r="E86" s="10"/>
      <c r="F86" s="5">
        <f t="shared" si="2"/>
        <v>3058506868.4127002</v>
      </c>
    </row>
    <row r="87" spans="1:6">
      <c r="A87" s="2">
        <v>2011</v>
      </c>
      <c r="B87" s="2">
        <v>11</v>
      </c>
      <c r="C87" s="10">
        <v>193714259.68999997</v>
      </c>
      <c r="D87" s="10"/>
      <c r="E87" s="10"/>
      <c r="F87" s="5">
        <f t="shared" si="2"/>
        <v>3074829518.8888884</v>
      </c>
    </row>
    <row r="88" spans="1:6">
      <c r="A88" s="2">
        <v>2011</v>
      </c>
      <c r="B88" s="2">
        <v>12</v>
      </c>
      <c r="C88" s="10">
        <v>243750378.75000024</v>
      </c>
      <c r="D88" s="10"/>
      <c r="E88" s="10"/>
      <c r="F88" s="5">
        <f t="shared" si="2"/>
        <v>3869053630.9523845</v>
      </c>
    </row>
    <row r="89" spans="1:6">
      <c r="A89" s="2">
        <v>2012</v>
      </c>
      <c r="B89" s="2">
        <v>1</v>
      </c>
      <c r="C89" s="12">
        <v>178212875.87000006</v>
      </c>
      <c r="D89" s="12"/>
      <c r="E89" s="12"/>
      <c r="F89" s="5">
        <f t="shared" si="2"/>
        <v>2828775807.4603186</v>
      </c>
    </row>
    <row r="90" spans="1:6">
      <c r="A90" s="2">
        <v>2012</v>
      </c>
      <c r="B90" s="2">
        <v>2</v>
      </c>
      <c r="C90" s="10">
        <v>182012487.61999959</v>
      </c>
      <c r="D90" s="10"/>
      <c r="E90" s="10"/>
      <c r="F90" s="5">
        <f t="shared" si="2"/>
        <v>2889087105.0793586</v>
      </c>
    </row>
    <row r="91" spans="1:6">
      <c r="A91" s="2">
        <v>2012</v>
      </c>
      <c r="B91" s="2">
        <v>3</v>
      </c>
      <c r="C91" s="10">
        <v>209589896.34999937</v>
      </c>
      <c r="D91" s="10"/>
      <c r="E91" s="10"/>
      <c r="F91" s="5">
        <f t="shared" si="2"/>
        <v>3326823751.5872917</v>
      </c>
    </row>
    <row r="92" spans="1:6">
      <c r="A92" s="2">
        <v>2012</v>
      </c>
      <c r="B92" s="2">
        <v>4</v>
      </c>
      <c r="C92" s="10">
        <v>195201057.5400002</v>
      </c>
      <c r="D92" s="10"/>
      <c r="E92" s="10"/>
      <c r="F92" s="5">
        <f t="shared" si="2"/>
        <v>3098429484.7619081</v>
      </c>
    </row>
    <row r="93" spans="1:6">
      <c r="A93" s="2">
        <v>2012</v>
      </c>
      <c r="B93" s="2">
        <v>5</v>
      </c>
      <c r="C93" s="10">
        <v>209307321.61999995</v>
      </c>
      <c r="D93" s="10"/>
      <c r="E93" s="10"/>
      <c r="F93" s="5">
        <f t="shared" si="2"/>
        <v>3322338438.4126973</v>
      </c>
    </row>
    <row r="94" spans="1:6">
      <c r="A94" s="2">
        <v>2012</v>
      </c>
      <c r="B94" s="2">
        <v>6</v>
      </c>
      <c r="C94" s="10">
        <v>215997092.83000001</v>
      </c>
      <c r="D94" s="10"/>
      <c r="E94" s="10"/>
      <c r="F94" s="5">
        <f t="shared" si="2"/>
        <v>3428525283.0158734</v>
      </c>
    </row>
    <row r="95" spans="1:6">
      <c r="A95" s="2">
        <v>2012</v>
      </c>
      <c r="B95" s="2">
        <v>7</v>
      </c>
      <c r="C95" s="10">
        <v>203456963.20999998</v>
      </c>
      <c r="D95" s="10"/>
      <c r="E95" s="10"/>
      <c r="F95" s="5">
        <f t="shared" si="2"/>
        <v>3229475606.507936</v>
      </c>
    </row>
    <row r="96" spans="1:6">
      <c r="A96" s="2">
        <v>2012</v>
      </c>
      <c r="B96" s="2">
        <v>8</v>
      </c>
      <c r="C96" s="10">
        <v>210745242.6800001</v>
      </c>
      <c r="D96" s="10"/>
      <c r="E96" s="10"/>
      <c r="F96" s="5">
        <f t="shared" si="2"/>
        <v>3345162582.2222238</v>
      </c>
    </row>
    <row r="97" spans="1:6">
      <c r="A97" s="2">
        <v>2012</v>
      </c>
      <c r="B97" s="2">
        <v>9</v>
      </c>
      <c r="C97" s="13">
        <v>204623264.39999992</v>
      </c>
      <c r="D97" s="13"/>
      <c r="E97" s="13"/>
      <c r="F97" s="5">
        <f t="shared" si="2"/>
        <v>3247988323.8095226</v>
      </c>
    </row>
    <row r="98" spans="1:6">
      <c r="A98" s="2">
        <v>2012</v>
      </c>
      <c r="B98" s="2">
        <v>10</v>
      </c>
      <c r="C98" s="10">
        <v>199574531.81000021</v>
      </c>
      <c r="D98" s="10"/>
      <c r="E98" s="10"/>
      <c r="F98" s="5">
        <f t="shared" si="2"/>
        <v>3167849711.2698445</v>
      </c>
    </row>
    <row r="99" spans="1:6">
      <c r="A99" s="2">
        <v>2012</v>
      </c>
      <c r="B99" s="2">
        <v>11</v>
      </c>
      <c r="C99" s="10">
        <v>201373789.56000024</v>
      </c>
      <c r="D99" s="10"/>
      <c r="E99" s="10"/>
      <c r="F99" s="5">
        <f t="shared" si="2"/>
        <v>3196409358.095242</v>
      </c>
    </row>
    <row r="100" spans="1:6">
      <c r="A100" s="2">
        <v>2012</v>
      </c>
      <c r="B100" s="2">
        <v>12</v>
      </c>
      <c r="C100" s="10">
        <v>246197770.78</v>
      </c>
      <c r="D100" s="10"/>
      <c r="E100" s="10"/>
      <c r="F100" s="5">
        <f t="shared" si="2"/>
        <v>3907901123.4920635</v>
      </c>
    </row>
    <row r="101" spans="1:6">
      <c r="A101" s="2">
        <v>2013</v>
      </c>
      <c r="B101" s="2">
        <v>1</v>
      </c>
      <c r="C101" s="12">
        <v>186546230.53999978</v>
      </c>
      <c r="D101" s="12"/>
      <c r="E101" s="12"/>
      <c r="F101" s="5">
        <f t="shared" si="2"/>
        <v>2961051278.4126949</v>
      </c>
    </row>
    <row r="102" spans="1:6">
      <c r="A102" s="2">
        <v>2013</v>
      </c>
      <c r="B102" s="2">
        <v>2</v>
      </c>
      <c r="C102" s="10">
        <v>176576241.77000016</v>
      </c>
      <c r="D102" s="10"/>
      <c r="E102" s="10"/>
      <c r="F102" s="5">
        <f t="shared" si="2"/>
        <v>2802797488.4127011</v>
      </c>
    </row>
    <row r="103" spans="1:6">
      <c r="A103" s="2">
        <v>2013</v>
      </c>
      <c r="B103" s="2">
        <v>3</v>
      </c>
      <c r="C103" s="10">
        <v>209312564.1300002</v>
      </c>
      <c r="D103" s="10"/>
      <c r="E103" s="10"/>
      <c r="F103" s="5">
        <f t="shared" si="2"/>
        <v>3322421652.8571463</v>
      </c>
    </row>
    <row r="104" spans="1:6">
      <c r="A104" s="2">
        <v>2013</v>
      </c>
      <c r="B104" s="2">
        <v>4</v>
      </c>
      <c r="C104" s="10">
        <v>197895078.63000003</v>
      </c>
      <c r="D104" s="10"/>
      <c r="E104" s="10"/>
      <c r="F104" s="5">
        <f t="shared" si="2"/>
        <v>3141191724.2857146</v>
      </c>
    </row>
    <row r="105" spans="1:6">
      <c r="A105" s="2">
        <v>2013</v>
      </c>
      <c r="B105" s="2">
        <v>5</v>
      </c>
      <c r="C105" s="10">
        <v>212346221.11000025</v>
      </c>
      <c r="D105" s="10"/>
      <c r="E105" s="10"/>
      <c r="F105" s="5">
        <f t="shared" si="2"/>
        <v>3370574938.2539721</v>
      </c>
    </row>
    <row r="106" spans="1:6">
      <c r="A106" s="2">
        <v>2013</v>
      </c>
      <c r="B106" s="2">
        <v>6</v>
      </c>
      <c r="C106" s="10">
        <v>220712005.25999957</v>
      </c>
      <c r="D106" s="10"/>
      <c r="E106" s="10"/>
      <c r="F106" s="5">
        <f t="shared" si="2"/>
        <v>3503365162.8571362</v>
      </c>
    </row>
    <row r="107" spans="1:6">
      <c r="A107" s="2">
        <v>2013</v>
      </c>
      <c r="B107" s="2">
        <v>7</v>
      </c>
      <c r="C107" s="10">
        <v>207871319.30000001</v>
      </c>
      <c r="D107" s="10"/>
      <c r="E107" s="10"/>
      <c r="F107" s="5">
        <f>C107/0.0615</f>
        <v>3380021452.0325208</v>
      </c>
    </row>
    <row r="108" spans="1:6">
      <c r="A108" s="2">
        <v>2013</v>
      </c>
      <c r="B108" s="2">
        <v>8</v>
      </c>
      <c r="C108" s="10">
        <v>213313692.38</v>
      </c>
      <c r="D108" s="10"/>
      <c r="E108" s="10"/>
      <c r="F108" s="5">
        <f t="shared" ref="F108:F130" si="3">C108/0.0615</f>
        <v>3468515323.2520323</v>
      </c>
    </row>
    <row r="109" spans="1:6">
      <c r="A109" s="2">
        <v>2013</v>
      </c>
      <c r="B109" s="2">
        <v>9</v>
      </c>
      <c r="C109" s="10">
        <v>206764673.19000009</v>
      </c>
      <c r="D109" s="10"/>
      <c r="E109" s="10"/>
      <c r="F109" s="5">
        <f t="shared" si="3"/>
        <v>3362027206.341465</v>
      </c>
    </row>
    <row r="110" spans="1:6">
      <c r="A110" s="2">
        <v>2013</v>
      </c>
      <c r="B110" s="2">
        <v>10</v>
      </c>
      <c r="C110" s="10">
        <v>206428769.18000025</v>
      </c>
      <c r="D110" s="10"/>
      <c r="E110" s="10"/>
      <c r="F110" s="5">
        <f t="shared" si="3"/>
        <v>3356565352.5203295</v>
      </c>
    </row>
    <row r="111" spans="1:6">
      <c r="A111" s="2">
        <v>2013</v>
      </c>
      <c r="B111" s="2">
        <v>11</v>
      </c>
      <c r="C111" s="10">
        <v>205525773.46000034</v>
      </c>
      <c r="D111" s="10"/>
      <c r="E111" s="10"/>
      <c r="F111" s="5">
        <f t="shared" si="3"/>
        <v>3341882495.2845583</v>
      </c>
    </row>
    <row r="112" spans="1:6">
      <c r="A112" s="2">
        <v>2013</v>
      </c>
      <c r="B112" s="2">
        <v>12</v>
      </c>
      <c r="C112" s="10">
        <v>245911479.38000047</v>
      </c>
      <c r="D112" s="10"/>
      <c r="E112" s="10"/>
      <c r="F112" s="5">
        <f t="shared" si="3"/>
        <v>3998560640.325211</v>
      </c>
    </row>
    <row r="113" spans="1:6">
      <c r="A113" s="2">
        <v>2014</v>
      </c>
      <c r="B113" s="2">
        <v>1</v>
      </c>
      <c r="C113" s="10">
        <v>184765887.59000045</v>
      </c>
      <c r="D113" s="10"/>
      <c r="E113" s="10"/>
      <c r="F113" s="5">
        <f t="shared" si="3"/>
        <v>3004323375.4471617</v>
      </c>
    </row>
    <row r="114" spans="1:6">
      <c r="A114" s="2">
        <v>2014</v>
      </c>
      <c r="B114" s="2">
        <v>2</v>
      </c>
      <c r="C114" s="10">
        <v>185345829.74999994</v>
      </c>
      <c r="D114" s="10"/>
      <c r="E114" s="10"/>
      <c r="F114" s="5">
        <f t="shared" si="3"/>
        <v>3013753329.268292</v>
      </c>
    </row>
    <row r="115" spans="1:6">
      <c r="A115" s="2">
        <v>2014</v>
      </c>
      <c r="B115" s="2">
        <v>3</v>
      </c>
      <c r="C115" s="16">
        <v>212935696.19000009</v>
      </c>
      <c r="D115" s="16"/>
      <c r="E115" s="16"/>
      <c r="F115" s="5">
        <f t="shared" si="3"/>
        <v>3462369043.7398391</v>
      </c>
    </row>
    <row r="116" spans="1:6">
      <c r="A116" s="2">
        <v>2014</v>
      </c>
      <c r="B116" s="2">
        <v>4</v>
      </c>
      <c r="C116" s="16">
        <v>206170438.23000017</v>
      </c>
      <c r="D116" s="16"/>
      <c r="E116" s="16"/>
      <c r="F116" s="5">
        <f t="shared" si="3"/>
        <v>3352364849.2682953</v>
      </c>
    </row>
    <row r="117" spans="1:6">
      <c r="A117" s="2">
        <v>2014</v>
      </c>
      <c r="B117" s="2">
        <v>5</v>
      </c>
      <c r="C117" s="16">
        <v>219013069.1500001</v>
      </c>
      <c r="D117" s="16"/>
      <c r="E117" s="16"/>
      <c r="F117" s="5">
        <f t="shared" si="3"/>
        <v>3561188116.2601643</v>
      </c>
    </row>
    <row r="118" spans="1:6">
      <c r="A118" s="2">
        <v>2014</v>
      </c>
      <c r="B118" s="2">
        <v>6</v>
      </c>
      <c r="C118" s="16">
        <v>224862257.89000037</v>
      </c>
      <c r="D118" s="16"/>
      <c r="E118" s="16"/>
      <c r="F118" s="5">
        <f t="shared" si="3"/>
        <v>3656296876.2601686</v>
      </c>
    </row>
    <row r="119" spans="1:6">
      <c r="A119" s="2">
        <v>2014</v>
      </c>
      <c r="B119" s="2">
        <v>7</v>
      </c>
      <c r="C119" s="11">
        <v>214953933.78000003</v>
      </c>
      <c r="D119" s="11"/>
      <c r="E119" s="11"/>
      <c r="F119" s="5">
        <f t="shared" si="3"/>
        <v>3495185915.1219516</v>
      </c>
    </row>
    <row r="120" spans="1:6">
      <c r="A120" s="2">
        <v>2014</v>
      </c>
      <c r="B120" s="2">
        <v>8</v>
      </c>
      <c r="C120" s="11">
        <v>215665487.54000026</v>
      </c>
      <c r="D120" s="11"/>
      <c r="E120" s="11"/>
      <c r="F120" s="5">
        <f t="shared" si="3"/>
        <v>3506755894.9593539</v>
      </c>
    </row>
    <row r="121" spans="1:6">
      <c r="A121" s="2">
        <v>2014</v>
      </c>
      <c r="B121" s="2">
        <v>9</v>
      </c>
      <c r="C121" s="11">
        <v>216638593.63000011</v>
      </c>
      <c r="D121" s="11"/>
      <c r="E121" s="11"/>
      <c r="F121" s="5">
        <f t="shared" si="3"/>
        <v>3522578758.2113838</v>
      </c>
    </row>
    <row r="122" spans="1:6">
      <c r="A122" s="2">
        <v>2014</v>
      </c>
      <c r="B122" s="2">
        <v>10</v>
      </c>
      <c r="C122" s="6">
        <v>206555944.81999999</v>
      </c>
      <c r="F122" s="5">
        <f t="shared" si="3"/>
        <v>3358633249.105691</v>
      </c>
    </row>
    <row r="123" spans="1:6">
      <c r="A123" s="2">
        <v>2014</v>
      </c>
      <c r="B123" s="2">
        <v>11</v>
      </c>
      <c r="C123" s="6">
        <v>203746619.13999999</v>
      </c>
      <c r="F123" s="3">
        <f t="shared" si="3"/>
        <v>3312953156.7479672</v>
      </c>
    </row>
    <row r="124" spans="1:6">
      <c r="A124" s="2">
        <v>2014</v>
      </c>
      <c r="B124" s="2">
        <v>12</v>
      </c>
      <c r="C124" s="6">
        <v>248554881.43000001</v>
      </c>
      <c r="F124" s="3">
        <f t="shared" si="3"/>
        <v>4041542787.4796748</v>
      </c>
    </row>
    <row r="125" spans="1:6">
      <c r="A125" s="2">
        <v>2015</v>
      </c>
      <c r="B125" s="2">
        <v>1</v>
      </c>
      <c r="C125" s="6">
        <v>192272397</v>
      </c>
      <c r="F125" s="3">
        <f t="shared" si="3"/>
        <v>3126380439.0243902</v>
      </c>
    </row>
    <row r="126" spans="1:6">
      <c r="A126" s="2">
        <v>2015</v>
      </c>
      <c r="B126" s="2">
        <v>2</v>
      </c>
      <c r="C126" s="6">
        <v>185113127</v>
      </c>
      <c r="F126" s="3">
        <f t="shared" si="3"/>
        <v>3009969544.7154474</v>
      </c>
    </row>
    <row r="127" spans="1:6">
      <c r="A127" s="2">
        <v>2015</v>
      </c>
      <c r="B127" s="2">
        <v>3</v>
      </c>
      <c r="C127" s="6">
        <v>221445847</v>
      </c>
      <c r="F127" s="3">
        <f t="shared" si="3"/>
        <v>3600745479.6747966</v>
      </c>
    </row>
    <row r="128" spans="1:6">
      <c r="A128" s="2">
        <v>2015</v>
      </c>
      <c r="B128" s="2">
        <v>4</v>
      </c>
      <c r="C128" s="6">
        <v>208079245</v>
      </c>
      <c r="F128" s="3">
        <f t="shared" si="3"/>
        <v>3383402357.7235775</v>
      </c>
    </row>
    <row r="129" spans="1:6">
      <c r="A129" s="2">
        <v>2015</v>
      </c>
      <c r="B129" s="2">
        <v>5</v>
      </c>
      <c r="C129" s="6">
        <v>211854514</v>
      </c>
      <c r="F129" s="3">
        <f t="shared" si="3"/>
        <v>3444788845.5284553</v>
      </c>
    </row>
    <row r="130" spans="1:6">
      <c r="A130" s="2">
        <v>2015</v>
      </c>
      <c r="B130" s="2">
        <v>6</v>
      </c>
      <c r="C130" s="6">
        <v>226831942</v>
      </c>
      <c r="F130" s="3">
        <f t="shared" si="3"/>
        <v>3688324260.1626015</v>
      </c>
    </row>
    <row r="131" spans="1:6">
      <c r="A131" s="2">
        <v>2015</v>
      </c>
      <c r="B131" s="2">
        <v>7</v>
      </c>
      <c r="C131" s="17">
        <v>228852449.9199999</v>
      </c>
      <c r="D131" s="17"/>
      <c r="E131" s="17"/>
      <c r="F131" s="3">
        <f>C131/0.065</f>
        <v>3520806921.8461523</v>
      </c>
    </row>
    <row r="132" spans="1:6">
      <c r="A132" s="2">
        <v>2015</v>
      </c>
      <c r="B132" s="2">
        <v>8</v>
      </c>
      <c r="C132" s="9">
        <v>229004504.71000043</v>
      </c>
      <c r="D132" s="9"/>
      <c r="E132" s="9"/>
      <c r="F132" s="3">
        <f>C132/0.065</f>
        <v>3523146226.3076987</v>
      </c>
    </row>
    <row r="133" spans="1:6">
      <c r="A133" s="2">
        <v>2015</v>
      </c>
      <c r="B133" s="2">
        <v>9</v>
      </c>
      <c r="C133" s="6">
        <v>229329981.18000013</v>
      </c>
      <c r="F133" s="3">
        <f>C133/0.065</f>
        <v>3528153556.6153865</v>
      </c>
    </row>
    <row r="134" spans="1:6">
      <c r="A134" s="2">
        <v>2015</v>
      </c>
      <c r="B134" s="2">
        <v>10</v>
      </c>
      <c r="C134" s="6">
        <v>224322345</v>
      </c>
      <c r="F134" s="3">
        <f t="shared" ref="F134:F220" si="4">C134/0.065</f>
        <v>3451113000</v>
      </c>
    </row>
    <row r="135" spans="1:6">
      <c r="A135" s="2">
        <v>2015</v>
      </c>
      <c r="B135" s="2">
        <v>11</v>
      </c>
      <c r="C135" s="6">
        <v>215747743</v>
      </c>
      <c r="F135" s="3">
        <f t="shared" si="4"/>
        <v>3319196046.1538463</v>
      </c>
    </row>
    <row r="136" spans="1:6">
      <c r="A136" s="2">
        <v>2015</v>
      </c>
      <c r="B136" s="2">
        <v>12</v>
      </c>
      <c r="C136" s="6">
        <v>268654981</v>
      </c>
      <c r="F136" s="3">
        <f t="shared" si="4"/>
        <v>4133153553.8461537</v>
      </c>
    </row>
    <row r="137" spans="1:6">
      <c r="A137" s="2">
        <v>2016</v>
      </c>
      <c r="B137" s="2">
        <v>1</v>
      </c>
      <c r="C137" s="6">
        <v>196243130.80000001</v>
      </c>
      <c r="F137" s="3">
        <f t="shared" si="4"/>
        <v>3019125089.2307692</v>
      </c>
    </row>
    <row r="138" spans="1:6">
      <c r="A138" s="2">
        <v>2016</v>
      </c>
      <c r="B138" s="2">
        <v>2</v>
      </c>
      <c r="C138" s="6">
        <v>207036641.88999999</v>
      </c>
      <c r="F138" s="3">
        <f t="shared" si="4"/>
        <v>3185179105.9999995</v>
      </c>
    </row>
    <row r="139" spans="1:6">
      <c r="A139" s="2">
        <v>2016</v>
      </c>
      <c r="B139" s="2">
        <v>3</v>
      </c>
      <c r="C139" s="6">
        <v>234845676.84999999</v>
      </c>
      <c r="F139" s="3">
        <f t="shared" si="4"/>
        <v>3613010413.0769229</v>
      </c>
    </row>
    <row r="140" spans="1:6">
      <c r="A140" s="2">
        <v>2016</v>
      </c>
      <c r="B140" s="2">
        <v>4</v>
      </c>
      <c r="C140" s="6">
        <v>219352308.47</v>
      </c>
      <c r="F140" s="3">
        <f t="shared" si="4"/>
        <v>3374650899.5384612</v>
      </c>
    </row>
    <row r="141" spans="1:6">
      <c r="A141" s="2">
        <v>2016</v>
      </c>
      <c r="B141" s="2">
        <v>5</v>
      </c>
      <c r="C141" s="6">
        <v>223100979.25</v>
      </c>
      <c r="F141" s="3">
        <f t="shared" si="4"/>
        <v>3432322757.6923075</v>
      </c>
    </row>
    <row r="142" spans="1:6">
      <c r="A142" s="2">
        <v>2016</v>
      </c>
      <c r="B142" s="2">
        <v>6</v>
      </c>
      <c r="C142" s="6">
        <v>243063787.13999999</v>
      </c>
      <c r="F142" s="3">
        <f t="shared" si="4"/>
        <v>3739442879.0769229</v>
      </c>
    </row>
    <row r="143" spans="1:6">
      <c r="A143" s="2">
        <v>2016</v>
      </c>
      <c r="B143" s="2">
        <v>7</v>
      </c>
      <c r="C143" s="6">
        <v>226870890.93000001</v>
      </c>
      <c r="F143" s="3">
        <f t="shared" si="4"/>
        <v>3490321398.9230771</v>
      </c>
    </row>
    <row r="144" spans="1:6">
      <c r="A144" s="2">
        <v>2016</v>
      </c>
      <c r="B144" s="2">
        <v>8</v>
      </c>
      <c r="C144" s="6">
        <v>232439685.88999999</v>
      </c>
      <c r="F144" s="3">
        <f t="shared" si="4"/>
        <v>3575995167.5384612</v>
      </c>
    </row>
    <row r="145" spans="1:6">
      <c r="A145" s="2">
        <v>2016</v>
      </c>
      <c r="B145" s="2">
        <v>9</v>
      </c>
      <c r="C145" s="6">
        <v>231601960.87</v>
      </c>
      <c r="F145" s="3">
        <f t="shared" si="4"/>
        <v>3563107090.3076921</v>
      </c>
    </row>
    <row r="146" spans="1:6">
      <c r="A146" s="2">
        <v>2016</v>
      </c>
      <c r="B146" s="2">
        <v>10</v>
      </c>
      <c r="C146" s="6">
        <v>222488995.74000001</v>
      </c>
      <c r="F146" s="3">
        <f t="shared" si="4"/>
        <v>3422907626.7692308</v>
      </c>
    </row>
    <row r="147" spans="1:6">
      <c r="A147" s="2">
        <v>2016</v>
      </c>
      <c r="B147" s="2">
        <v>11</v>
      </c>
      <c r="C147" s="6">
        <v>223221889.19</v>
      </c>
      <c r="F147" s="3">
        <f t="shared" si="4"/>
        <v>3434182910.6153846</v>
      </c>
    </row>
    <row r="148" spans="1:6">
      <c r="A148" s="2">
        <v>2016</v>
      </c>
      <c r="B148" s="2">
        <v>12</v>
      </c>
      <c r="C148" s="6">
        <v>272345402.63</v>
      </c>
      <c r="F148" s="3">
        <f t="shared" si="4"/>
        <v>4189929271.2307692</v>
      </c>
    </row>
    <row r="149" spans="1:6">
      <c r="A149" s="2">
        <v>2017</v>
      </c>
      <c r="B149" s="2">
        <v>1</v>
      </c>
      <c r="C149" s="6">
        <v>195946016.16999999</v>
      </c>
      <c r="F149" s="3">
        <f t="shared" si="4"/>
        <v>3014554094.9230766</v>
      </c>
    </row>
    <row r="150" spans="1:6">
      <c r="A150" s="2">
        <v>2017</v>
      </c>
      <c r="B150" s="2">
        <v>2</v>
      </c>
      <c r="C150" s="6">
        <v>196552677.87</v>
      </c>
      <c r="F150" s="3">
        <f t="shared" si="4"/>
        <v>3023887351.8461537</v>
      </c>
    </row>
    <row r="151" spans="1:6">
      <c r="A151" s="2">
        <v>2017</v>
      </c>
      <c r="B151" s="2">
        <v>3</v>
      </c>
      <c r="C151" s="6">
        <v>232270851.22999999</v>
      </c>
      <c r="F151" s="3">
        <f t="shared" si="4"/>
        <v>3573397711.2307692</v>
      </c>
    </row>
    <row r="152" spans="1:6">
      <c r="A152" s="2">
        <v>2017</v>
      </c>
      <c r="B152" s="2">
        <v>4</v>
      </c>
      <c r="C152" s="6">
        <v>217174400.71000001</v>
      </c>
      <c r="F152" s="3">
        <f t="shared" si="4"/>
        <v>3341144626.3076925</v>
      </c>
    </row>
    <row r="153" spans="1:6">
      <c r="A153" s="2">
        <v>2017</v>
      </c>
      <c r="B153" s="2">
        <v>5</v>
      </c>
      <c r="C153" s="6">
        <v>230379455.63999999</v>
      </c>
      <c r="F153" s="3">
        <f t="shared" si="4"/>
        <v>3544299317.5384612</v>
      </c>
    </row>
    <row r="154" spans="1:6">
      <c r="A154" s="2">
        <v>2017</v>
      </c>
      <c r="B154" s="2">
        <v>6</v>
      </c>
      <c r="C154" s="6">
        <v>243088268.72999999</v>
      </c>
      <c r="F154" s="3">
        <f t="shared" si="4"/>
        <v>3739819518.9230766</v>
      </c>
    </row>
    <row r="155" spans="1:6">
      <c r="A155" s="2">
        <v>2017</v>
      </c>
      <c r="B155" s="2">
        <v>7</v>
      </c>
      <c r="C155" s="6">
        <v>227447398.09</v>
      </c>
      <c r="F155" s="3">
        <f t="shared" si="4"/>
        <v>3499190739.8461537</v>
      </c>
    </row>
    <row r="156" spans="1:6">
      <c r="A156" s="2">
        <v>2017</v>
      </c>
      <c r="B156" s="2">
        <v>8</v>
      </c>
      <c r="C156" s="6">
        <v>232650231.74000001</v>
      </c>
      <c r="F156" s="3">
        <f t="shared" si="4"/>
        <v>3579234334.4615383</v>
      </c>
    </row>
    <row r="157" spans="1:6">
      <c r="A157" s="2">
        <v>2017</v>
      </c>
      <c r="B157" s="2">
        <v>9</v>
      </c>
      <c r="C157" s="6">
        <v>233445770.81</v>
      </c>
      <c r="F157" s="3">
        <f t="shared" si="4"/>
        <v>3591473397.0769229</v>
      </c>
    </row>
    <row r="158" spans="1:6">
      <c r="A158" s="2">
        <v>2017</v>
      </c>
      <c r="B158" s="2">
        <v>10</v>
      </c>
      <c r="C158" s="6">
        <v>222728802.72</v>
      </c>
      <c r="F158" s="3">
        <f t="shared" si="4"/>
        <v>3426596964.9230766</v>
      </c>
    </row>
    <row r="159" spans="1:6">
      <c r="A159" s="2">
        <v>2017</v>
      </c>
      <c r="B159" s="2">
        <v>11</v>
      </c>
      <c r="C159" s="6">
        <v>226157859.06</v>
      </c>
      <c r="F159" s="3">
        <f t="shared" si="4"/>
        <v>3479351677.8461537</v>
      </c>
    </row>
    <row r="160" spans="1:6">
      <c r="A160" s="2">
        <v>2017</v>
      </c>
      <c r="B160" s="2">
        <v>12</v>
      </c>
      <c r="C160" s="6">
        <v>268262788.09999999</v>
      </c>
      <c r="F160" s="3">
        <f t="shared" si="4"/>
        <v>4127119816.9230766</v>
      </c>
    </row>
    <row r="161" spans="1:6">
      <c r="A161" s="2">
        <v>2018</v>
      </c>
      <c r="B161" s="2">
        <v>1</v>
      </c>
      <c r="C161" s="6">
        <v>203277359.52000001</v>
      </c>
      <c r="F161" s="3">
        <f t="shared" si="4"/>
        <v>3127343992.6153846</v>
      </c>
    </row>
    <row r="162" spans="1:6">
      <c r="A162" s="2">
        <v>2018</v>
      </c>
      <c r="B162" s="2">
        <v>2</v>
      </c>
      <c r="C162" s="6">
        <v>197725203.18000001</v>
      </c>
      <c r="F162" s="3">
        <f t="shared" si="4"/>
        <v>3041926202.7692308</v>
      </c>
    </row>
    <row r="163" spans="1:6">
      <c r="A163" s="2">
        <v>2018</v>
      </c>
      <c r="B163" s="2">
        <v>3</v>
      </c>
      <c r="C163" s="6">
        <v>242474950.28999999</v>
      </c>
      <c r="F163" s="3">
        <f t="shared" si="4"/>
        <v>3730383850.6153846</v>
      </c>
    </row>
    <row r="164" spans="1:6">
      <c r="A164" s="2">
        <v>2018</v>
      </c>
      <c r="B164" s="2">
        <v>4</v>
      </c>
      <c r="C164" s="6">
        <v>218638477.42000008</v>
      </c>
      <c r="F164" s="3">
        <f t="shared" si="4"/>
        <v>3363668883.3846164</v>
      </c>
    </row>
    <row r="165" spans="1:6">
      <c r="A165" s="2">
        <v>2018</v>
      </c>
      <c r="B165" s="2">
        <v>5</v>
      </c>
      <c r="C165" s="6">
        <v>242288291.75</v>
      </c>
      <c r="F165" s="3">
        <f t="shared" si="4"/>
        <v>3727512180.7692308</v>
      </c>
    </row>
    <row r="166" spans="1:6">
      <c r="A166" s="2">
        <v>2018</v>
      </c>
      <c r="B166" s="2">
        <v>6</v>
      </c>
      <c r="C166" s="6">
        <v>248665957.06</v>
      </c>
      <c r="F166" s="3">
        <f t="shared" si="4"/>
        <v>3825630108.6153846</v>
      </c>
    </row>
    <row r="167" spans="1:6">
      <c r="A167" s="2">
        <v>2018</v>
      </c>
      <c r="B167" s="2">
        <v>7</v>
      </c>
      <c r="C167" s="6">
        <v>231605733.38999999</v>
      </c>
      <c r="F167" s="3">
        <f t="shared" si="4"/>
        <v>3563165129.0769229</v>
      </c>
    </row>
    <row r="168" spans="1:6">
      <c r="A168" s="2">
        <v>2018</v>
      </c>
      <c r="B168" s="2">
        <v>8</v>
      </c>
      <c r="C168" s="6">
        <v>236328940.44999999</v>
      </c>
      <c r="F168" s="3">
        <f t="shared" si="4"/>
        <v>3635829853.0769229</v>
      </c>
    </row>
    <row r="169" spans="1:6">
      <c r="A169" s="2">
        <v>2018</v>
      </c>
      <c r="B169" s="2">
        <v>9</v>
      </c>
      <c r="C169" s="6">
        <v>232926222.83000001</v>
      </c>
      <c r="F169" s="3">
        <f t="shared" si="4"/>
        <v>3583480351.2307692</v>
      </c>
    </row>
    <row r="170" spans="1:6">
      <c r="A170" s="2">
        <v>2018</v>
      </c>
      <c r="B170" s="2">
        <v>10</v>
      </c>
      <c r="C170" s="6">
        <v>230849477.91999999</v>
      </c>
      <c r="F170" s="3">
        <f t="shared" si="4"/>
        <v>3551530429.5384612</v>
      </c>
    </row>
    <row r="171" spans="1:6">
      <c r="A171" s="2">
        <v>2018</v>
      </c>
      <c r="B171" s="2">
        <v>11</v>
      </c>
      <c r="C171" s="6">
        <v>229624784.86000001</v>
      </c>
      <c r="F171" s="3">
        <f t="shared" si="4"/>
        <v>3532688997.8461537</v>
      </c>
    </row>
    <row r="172" spans="1:6">
      <c r="A172" s="2">
        <v>2018</v>
      </c>
      <c r="B172" s="2">
        <v>12</v>
      </c>
      <c r="C172" s="6">
        <v>263191172.08000001</v>
      </c>
      <c r="F172" s="3">
        <f t="shared" si="4"/>
        <v>4049094955.0769234</v>
      </c>
    </row>
    <row r="173" spans="1:6">
      <c r="A173" s="2">
        <v>2019</v>
      </c>
      <c r="B173" s="2">
        <v>1</v>
      </c>
      <c r="C173" s="6">
        <v>198730884.78</v>
      </c>
      <c r="F173" s="3">
        <f t="shared" si="4"/>
        <v>3057398227.3846154</v>
      </c>
    </row>
    <row r="174" spans="1:6">
      <c r="A174" s="2">
        <v>2019</v>
      </c>
      <c r="B174" s="2">
        <v>2</v>
      </c>
      <c r="C174" s="6">
        <v>195989966.55000001</v>
      </c>
      <c r="F174" s="3">
        <f t="shared" si="4"/>
        <v>3015230254.6153846</v>
      </c>
    </row>
    <row r="175" spans="1:6">
      <c r="A175" s="2">
        <v>2019</v>
      </c>
      <c r="B175" s="2">
        <v>3</v>
      </c>
      <c r="C175" s="6">
        <v>242001831.87</v>
      </c>
      <c r="F175" s="3">
        <f t="shared" si="4"/>
        <v>3723105105.6923075</v>
      </c>
    </row>
    <row r="176" spans="1:6">
      <c r="A176" s="2">
        <v>2019</v>
      </c>
      <c r="B176" s="2">
        <v>4</v>
      </c>
      <c r="C176" s="6">
        <v>234965678.71000001</v>
      </c>
      <c r="F176" s="3">
        <f t="shared" si="4"/>
        <v>3614856595.5384617</v>
      </c>
    </row>
    <row r="177" spans="1:6">
      <c r="A177" s="2">
        <v>2019</v>
      </c>
      <c r="B177" s="2">
        <v>5</v>
      </c>
      <c r="C177" s="6">
        <v>238269590.31</v>
      </c>
      <c r="F177" s="3">
        <f t="shared" si="4"/>
        <v>3665686004.7692308</v>
      </c>
    </row>
    <row r="178" spans="1:6">
      <c r="A178" s="2">
        <v>2019</v>
      </c>
      <c r="B178" s="2">
        <v>6</v>
      </c>
      <c r="C178" s="6">
        <v>248763251.44</v>
      </c>
      <c r="F178" s="3">
        <f t="shared" si="4"/>
        <v>3827126945.2307692</v>
      </c>
    </row>
    <row r="179" spans="1:6">
      <c r="A179" s="2">
        <v>2019</v>
      </c>
      <c r="B179" s="2">
        <v>7</v>
      </c>
      <c r="C179" s="6">
        <v>243695983.09999999</v>
      </c>
      <c r="F179" s="3">
        <f t="shared" si="4"/>
        <v>3749168970.7692304</v>
      </c>
    </row>
    <row r="180" spans="1:6">
      <c r="A180" s="2">
        <v>2019</v>
      </c>
      <c r="B180" s="2">
        <v>8</v>
      </c>
      <c r="C180" s="6">
        <v>246726287.91999999</v>
      </c>
      <c r="F180" s="3">
        <f t="shared" si="4"/>
        <v>3795789044.9230766</v>
      </c>
    </row>
    <row r="181" spans="1:6">
      <c r="A181" s="2">
        <v>2019</v>
      </c>
      <c r="B181" s="2">
        <v>9</v>
      </c>
      <c r="C181" s="6">
        <v>240260532.16</v>
      </c>
      <c r="F181" s="3">
        <f t="shared" si="4"/>
        <v>3696315879.3846154</v>
      </c>
    </row>
    <row r="182" spans="1:6">
      <c r="A182" s="2">
        <v>2019</v>
      </c>
      <c r="B182" s="2">
        <v>10</v>
      </c>
      <c r="C182" s="6">
        <v>240573264.25</v>
      </c>
      <c r="F182" s="3">
        <f t="shared" si="4"/>
        <v>3701127142.3076921</v>
      </c>
    </row>
    <row r="183" spans="1:6">
      <c r="A183" s="2">
        <v>2019</v>
      </c>
      <c r="B183" s="2">
        <v>11</v>
      </c>
      <c r="C183" s="6">
        <v>238296218.25999999</v>
      </c>
      <c r="F183" s="3">
        <f t="shared" si="4"/>
        <v>3666095665.5384612</v>
      </c>
    </row>
    <row r="184" spans="1:6">
      <c r="A184" s="2">
        <v>2019</v>
      </c>
      <c r="B184" s="2">
        <v>12</v>
      </c>
      <c r="C184" s="6">
        <v>274340052.22000003</v>
      </c>
      <c r="F184" s="3">
        <f t="shared" si="4"/>
        <v>4220616188.0000005</v>
      </c>
    </row>
    <row r="185" spans="1:6">
      <c r="A185" s="2">
        <v>2020</v>
      </c>
      <c r="B185" s="2">
        <v>1</v>
      </c>
      <c r="C185" s="6">
        <v>207582774.99000001</v>
      </c>
      <c r="F185" s="3">
        <f t="shared" si="4"/>
        <v>3193581153.6923079</v>
      </c>
    </row>
    <row r="186" spans="1:6">
      <c r="A186" s="2">
        <v>2020</v>
      </c>
      <c r="B186" s="2">
        <v>2</v>
      </c>
      <c r="C186" s="6">
        <v>208397293.91999999</v>
      </c>
      <c r="F186" s="3">
        <f t="shared" si="4"/>
        <v>3206112214.1538458</v>
      </c>
    </row>
    <row r="187" spans="1:6">
      <c r="A187" s="2">
        <v>2020</v>
      </c>
      <c r="B187" s="2">
        <v>3</v>
      </c>
      <c r="C187" s="17">
        <v>231072932.65999988</v>
      </c>
      <c r="D187" s="17"/>
      <c r="E187" s="17"/>
      <c r="F187" s="3">
        <f t="shared" si="4"/>
        <v>3554968194.7692289</v>
      </c>
    </row>
    <row r="188" spans="1:6">
      <c r="A188" s="2">
        <v>2020</v>
      </c>
      <c r="B188" s="2">
        <v>4</v>
      </c>
      <c r="C188" s="6">
        <v>199835772.58000001</v>
      </c>
      <c r="F188" s="3">
        <f t="shared" si="4"/>
        <v>3074396501.2307692</v>
      </c>
    </row>
    <row r="189" spans="1:6">
      <c r="A189" s="2">
        <v>2020</v>
      </c>
      <c r="B189" s="2">
        <v>5</v>
      </c>
      <c r="C189" s="6">
        <v>236394095.80999964</v>
      </c>
      <c r="F189" s="3">
        <f t="shared" si="4"/>
        <v>3636832243.2307634</v>
      </c>
    </row>
    <row r="190" spans="1:6">
      <c r="A190" s="2">
        <v>2020</v>
      </c>
      <c r="B190" s="2">
        <v>6</v>
      </c>
      <c r="C190" s="13">
        <v>262171189.74999982</v>
      </c>
      <c r="D190" s="13"/>
      <c r="E190" s="13"/>
      <c r="F190" s="3">
        <f t="shared" si="4"/>
        <v>4033402919.2307663</v>
      </c>
    </row>
    <row r="191" spans="1:6">
      <c r="A191" s="2">
        <v>2020</v>
      </c>
      <c r="B191" s="2">
        <v>7</v>
      </c>
      <c r="C191" s="6">
        <v>244780901.46000001</v>
      </c>
      <c r="F191" s="3">
        <f t="shared" si="4"/>
        <v>3765860022.4615383</v>
      </c>
    </row>
    <row r="192" spans="1:6">
      <c r="A192" s="2">
        <v>2020</v>
      </c>
      <c r="B192" s="2">
        <v>8</v>
      </c>
      <c r="C192" s="6">
        <v>242211188.59999999</v>
      </c>
      <c r="F192" s="3">
        <f t="shared" si="4"/>
        <v>3726325978.4615383</v>
      </c>
    </row>
    <row r="193" spans="1:6">
      <c r="A193" s="2">
        <v>2020</v>
      </c>
      <c r="B193" s="2">
        <v>9</v>
      </c>
      <c r="C193" s="6">
        <v>248492980.96000001</v>
      </c>
      <c r="F193" s="3">
        <f t="shared" si="4"/>
        <v>3822968937.8461537</v>
      </c>
    </row>
    <row r="194" spans="1:6">
      <c r="A194" s="2">
        <v>2020</v>
      </c>
      <c r="B194" s="2">
        <v>10</v>
      </c>
      <c r="C194" s="6">
        <v>241883706.03999999</v>
      </c>
      <c r="F194" s="3">
        <f t="shared" si="4"/>
        <v>3721287785.2307692</v>
      </c>
    </row>
    <row r="195" spans="1:6">
      <c r="A195" s="2">
        <v>2020</v>
      </c>
      <c r="B195" s="2">
        <v>11</v>
      </c>
      <c r="C195" s="6">
        <v>233117010.19</v>
      </c>
      <c r="F195" s="3">
        <f t="shared" si="4"/>
        <v>3586415541.3846154</v>
      </c>
    </row>
    <row r="196" spans="1:6">
      <c r="A196" s="2">
        <v>2020</v>
      </c>
      <c r="B196" s="2">
        <v>12</v>
      </c>
      <c r="C196" s="6">
        <v>283903875.08999997</v>
      </c>
      <c r="F196" s="3">
        <f t="shared" si="4"/>
        <v>4367751924.4615383</v>
      </c>
    </row>
    <row r="197" spans="1:6">
      <c r="A197" s="2">
        <v>2021</v>
      </c>
      <c r="B197" s="2">
        <v>1</v>
      </c>
      <c r="C197" s="6">
        <v>220098602.59</v>
      </c>
      <c r="F197" s="3">
        <f t="shared" si="4"/>
        <v>3386132347.5384617</v>
      </c>
    </row>
    <row r="198" spans="1:6">
      <c r="A198" s="2">
        <v>2021</v>
      </c>
      <c r="B198" s="2">
        <v>2</v>
      </c>
      <c r="C198" s="6">
        <v>208071690.62000024</v>
      </c>
      <c r="F198" s="3">
        <f t="shared" si="4"/>
        <v>3201102932.6153884</v>
      </c>
    </row>
    <row r="199" spans="1:6">
      <c r="A199" s="2">
        <v>2021</v>
      </c>
      <c r="B199" s="2">
        <v>3</v>
      </c>
      <c r="C199" s="6">
        <v>283215197.37</v>
      </c>
      <c r="F199" s="3">
        <f t="shared" si="4"/>
        <v>4357156882.6153841</v>
      </c>
    </row>
    <row r="200" spans="1:6">
      <c r="A200" s="2">
        <v>2021</v>
      </c>
      <c r="B200" s="2">
        <v>4</v>
      </c>
      <c r="C200" s="6">
        <v>269240729.32999998</v>
      </c>
      <c r="F200" s="3">
        <f t="shared" si="4"/>
        <v>4142165066.6153841</v>
      </c>
    </row>
    <row r="201" spans="1:6">
      <c r="A201" s="2">
        <v>2021</v>
      </c>
      <c r="B201" s="2">
        <v>5</v>
      </c>
      <c r="C201" s="6">
        <v>263711985.55000001</v>
      </c>
      <c r="F201" s="3">
        <f t="shared" si="4"/>
        <v>4057107470</v>
      </c>
    </row>
    <row r="202" spans="1:6">
      <c r="A202" s="2">
        <v>2021</v>
      </c>
      <c r="B202" s="2">
        <v>6</v>
      </c>
      <c r="C202" s="6">
        <v>283570887.01000005</v>
      </c>
      <c r="F202" s="3">
        <f t="shared" si="4"/>
        <v>4362629030.9230776</v>
      </c>
    </row>
    <row r="203" spans="1:6">
      <c r="A203" s="2">
        <v>2021</v>
      </c>
      <c r="B203" s="2">
        <v>7</v>
      </c>
      <c r="C203" s="6">
        <v>271406057.84000039</v>
      </c>
      <c r="F203" s="3">
        <f t="shared" si="4"/>
        <v>4175477812.9230828</v>
      </c>
    </row>
    <row r="204" spans="1:6">
      <c r="A204" s="2">
        <v>2021</v>
      </c>
      <c r="B204" s="2">
        <v>8</v>
      </c>
      <c r="C204" s="17">
        <v>267460594.75999975</v>
      </c>
      <c r="D204" s="17"/>
      <c r="E204" s="17"/>
      <c r="F204" s="3">
        <f t="shared" si="4"/>
        <v>4114778380.9230728</v>
      </c>
    </row>
    <row r="205" spans="1:6">
      <c r="A205" s="2">
        <v>2021</v>
      </c>
      <c r="B205" s="2">
        <v>9</v>
      </c>
      <c r="C205" s="6">
        <v>233802451.37</v>
      </c>
      <c r="F205" s="3">
        <f t="shared" si="4"/>
        <v>3596960790.3076921</v>
      </c>
    </row>
    <row r="206" spans="1:6">
      <c r="A206" s="2">
        <v>2021</v>
      </c>
      <c r="B206" s="2">
        <v>10</v>
      </c>
      <c r="C206" s="6">
        <v>269670191.24000001</v>
      </c>
      <c r="F206" s="3">
        <f t="shared" si="4"/>
        <v>4148772172.9230771</v>
      </c>
    </row>
    <row r="207" spans="1:6">
      <c r="A207" s="2">
        <v>2021</v>
      </c>
      <c r="B207" s="2">
        <v>11</v>
      </c>
      <c r="C207" s="6">
        <v>265886135</v>
      </c>
      <c r="F207" s="3">
        <f t="shared" si="4"/>
        <v>4090555923.0769229</v>
      </c>
    </row>
    <row r="208" spans="1:6">
      <c r="A208" s="2">
        <v>2021</v>
      </c>
      <c r="B208" s="2">
        <v>12</v>
      </c>
      <c r="C208" s="6">
        <v>318495476.43000001</v>
      </c>
      <c r="F208" s="3">
        <f t="shared" si="4"/>
        <v>4899930406.6153841</v>
      </c>
    </row>
    <row r="209" spans="1:6">
      <c r="A209" s="2">
        <v>2022</v>
      </c>
      <c r="B209" s="2">
        <v>1</v>
      </c>
      <c r="C209" s="6">
        <v>239771016.11000001</v>
      </c>
      <c r="F209" s="3">
        <f t="shared" si="4"/>
        <v>3688784863.2307692</v>
      </c>
    </row>
    <row r="210" spans="1:6">
      <c r="A210" s="2">
        <v>2022</v>
      </c>
      <c r="B210" s="2">
        <v>2</v>
      </c>
      <c r="C210" s="6">
        <v>236424581.47999999</v>
      </c>
      <c r="F210" s="3">
        <f t="shared" si="4"/>
        <v>3637301253.5384612</v>
      </c>
    </row>
    <row r="211" spans="1:6">
      <c r="A211" s="2">
        <v>2022</v>
      </c>
      <c r="B211" s="2">
        <v>3</v>
      </c>
      <c r="C211" s="6">
        <v>293340823.0600009</v>
      </c>
      <c r="F211" s="3">
        <f t="shared" si="4"/>
        <v>4512935739.3846292</v>
      </c>
    </row>
    <row r="212" spans="1:6">
      <c r="A212" s="2">
        <v>2022</v>
      </c>
      <c r="B212" s="2">
        <v>4</v>
      </c>
      <c r="C212" s="6">
        <v>287347234.31999999</v>
      </c>
      <c r="F212" s="3">
        <f t="shared" si="4"/>
        <v>4420726681.8461533</v>
      </c>
    </row>
    <row r="213" spans="1:6">
      <c r="A213" s="2">
        <v>2022</v>
      </c>
      <c r="B213" s="2">
        <v>5</v>
      </c>
      <c r="C213" s="6">
        <v>289899464.38</v>
      </c>
      <c r="F213" s="3">
        <f t="shared" si="4"/>
        <v>4459991759.6923075</v>
      </c>
    </row>
    <row r="214" spans="1:6">
      <c r="A214" s="2">
        <v>2022</v>
      </c>
      <c r="B214" s="2">
        <v>6</v>
      </c>
      <c r="C214" s="6">
        <v>305517632.11000001</v>
      </c>
      <c r="F214" s="3">
        <f t="shared" si="4"/>
        <v>4700271263.2307692</v>
      </c>
    </row>
    <row r="215" spans="1:6">
      <c r="A215" s="2">
        <v>2022</v>
      </c>
      <c r="B215" s="2">
        <v>7</v>
      </c>
      <c r="C215" s="6">
        <v>289248701.60000014</v>
      </c>
      <c r="F215" s="3">
        <f t="shared" si="4"/>
        <v>4449980024.615387</v>
      </c>
    </row>
    <row r="216" spans="1:6">
      <c r="A216" s="2">
        <v>2022</v>
      </c>
      <c r="B216" s="2">
        <v>8</v>
      </c>
      <c r="C216" s="6">
        <v>299708686.93999994</v>
      </c>
      <c r="F216" s="3">
        <f t="shared" si="4"/>
        <v>4610902875.999999</v>
      </c>
    </row>
    <row r="217" spans="1:6">
      <c r="A217" s="2">
        <v>2022</v>
      </c>
      <c r="B217" s="2">
        <v>9</v>
      </c>
      <c r="C217" s="6">
        <v>301928080.11000025</v>
      </c>
      <c r="F217" s="3">
        <f t="shared" si="4"/>
        <v>4645047386.3076963</v>
      </c>
    </row>
    <row r="218" spans="1:6">
      <c r="A218" s="2">
        <v>2022</v>
      </c>
      <c r="B218" s="2">
        <v>10</v>
      </c>
      <c r="C218" s="6">
        <v>289355092.68000102</v>
      </c>
      <c r="F218" s="3">
        <f t="shared" si="4"/>
        <v>4451616810.4615536</v>
      </c>
    </row>
    <row r="219" spans="1:6">
      <c r="A219" s="2">
        <v>2022</v>
      </c>
      <c r="B219" s="2">
        <v>11</v>
      </c>
      <c r="C219" s="6">
        <v>281654189.6500001</v>
      </c>
      <c r="F219" s="3">
        <f t="shared" si="4"/>
        <v>4333141379.2307701</v>
      </c>
    </row>
    <row r="220" spans="1:6">
      <c r="A220" s="2">
        <v>2022</v>
      </c>
      <c r="B220" s="2">
        <v>12</v>
      </c>
      <c r="C220" s="6">
        <v>331224852.5799998</v>
      </c>
      <c r="F220" s="3">
        <f t="shared" si="4"/>
        <v>5095766962.769228</v>
      </c>
    </row>
    <row r="221" spans="1:6">
      <c r="A221" s="2">
        <v>2023</v>
      </c>
      <c r="B221" s="2">
        <v>1</v>
      </c>
      <c r="C221" s="6">
        <f>SUM(D221:E221)</f>
        <v>248840769.19999948</v>
      </c>
      <c r="D221" s="22">
        <v>227265848.37999949</v>
      </c>
      <c r="E221" s="22">
        <v>21574920.82</v>
      </c>
      <c r="F221" s="3">
        <f>(D221/0.065)+(E221/0.04)</f>
        <v>4035770687.8846073</v>
      </c>
    </row>
    <row r="222" spans="1:6">
      <c r="A222" s="2">
        <v>2023</v>
      </c>
      <c r="B222" s="2">
        <v>2</v>
      </c>
      <c r="C222" s="6">
        <f t="shared" ref="C222:C244" si="5">SUM(D222:E222)</f>
        <v>249338442.53</v>
      </c>
      <c r="D222" s="22">
        <v>227079252.08000001</v>
      </c>
      <c r="E222" s="22">
        <v>22259190.449999999</v>
      </c>
      <c r="F222" s="3">
        <f t="shared" ref="F222:F232" si="6">(D222/0.065)+(E222/0.04)</f>
        <v>4050006716.3269234</v>
      </c>
    </row>
    <row r="223" spans="1:6">
      <c r="A223" s="2">
        <v>2023</v>
      </c>
      <c r="B223" s="2">
        <v>3</v>
      </c>
      <c r="C223" s="6">
        <f t="shared" si="5"/>
        <v>291133227.35999954</v>
      </c>
      <c r="D223" s="22">
        <v>266321339.18999949</v>
      </c>
      <c r="E223" s="22">
        <v>24811888.17000002</v>
      </c>
      <c r="F223" s="3">
        <f t="shared" si="6"/>
        <v>4717548576.4038391</v>
      </c>
    </row>
    <row r="224" spans="1:6">
      <c r="A224" s="2">
        <v>2023</v>
      </c>
      <c r="B224" s="2">
        <v>4</v>
      </c>
      <c r="C224" s="6">
        <f t="shared" si="5"/>
        <v>274363611.23999947</v>
      </c>
      <c r="D224" s="22">
        <v>249817895.42999944</v>
      </c>
      <c r="E224" s="22">
        <v>24545715.810000014</v>
      </c>
      <c r="F224" s="3">
        <f t="shared" si="6"/>
        <v>4456995132.6346073</v>
      </c>
    </row>
    <row r="225" spans="1:6">
      <c r="A225" s="2">
        <v>2023</v>
      </c>
      <c r="B225" s="2">
        <v>5</v>
      </c>
      <c r="C225" s="6">
        <f t="shared" si="5"/>
        <v>287072369.88999981</v>
      </c>
      <c r="D225" s="22">
        <v>262057512.66999984</v>
      </c>
      <c r="E225" s="22">
        <v>25014857.219999995</v>
      </c>
      <c r="F225" s="3">
        <f t="shared" si="6"/>
        <v>4657025471.5769205</v>
      </c>
    </row>
    <row r="226" spans="1:6">
      <c r="A226" s="2">
        <v>2023</v>
      </c>
      <c r="B226" s="2">
        <v>6</v>
      </c>
      <c r="C226" s="6">
        <f t="shared" si="5"/>
        <v>297611491.16999984</v>
      </c>
      <c r="D226" s="22">
        <v>272019047.17999983</v>
      </c>
      <c r="E226" s="22">
        <v>25592443.990000013</v>
      </c>
      <c r="F226" s="3">
        <f t="shared" si="6"/>
        <v>4824719517.9038439</v>
      </c>
    </row>
    <row r="227" spans="1:6">
      <c r="A227" s="2">
        <v>2023</v>
      </c>
      <c r="B227" s="2">
        <v>7</v>
      </c>
      <c r="C227" s="6">
        <f t="shared" si="5"/>
        <v>278020801.78000039</v>
      </c>
      <c r="D227" s="22">
        <v>252046272.88000041</v>
      </c>
      <c r="E227" s="22">
        <v>25974528.899999995</v>
      </c>
      <c r="F227" s="3">
        <f t="shared" si="6"/>
        <v>4526998189.8846216</v>
      </c>
    </row>
    <row r="228" spans="1:6">
      <c r="A228" s="2">
        <v>2023</v>
      </c>
      <c r="B228" s="2">
        <v>8</v>
      </c>
      <c r="C228" s="6">
        <f t="shared" si="5"/>
        <v>288820347.57999945</v>
      </c>
      <c r="D228" s="22">
        <v>262177610.37999946</v>
      </c>
      <c r="E228" s="22">
        <v>26642737.199999996</v>
      </c>
      <c r="F228" s="3">
        <f t="shared" si="6"/>
        <v>4699570128.1538372</v>
      </c>
    </row>
    <row r="229" spans="1:6">
      <c r="A229" s="2">
        <v>2023</v>
      </c>
      <c r="B229" s="2">
        <v>9</v>
      </c>
      <c r="C229" s="6">
        <f t="shared" si="5"/>
        <v>286295801.20000011</v>
      </c>
      <c r="D229" s="22">
        <v>259775878.25000009</v>
      </c>
      <c r="E229" s="22">
        <v>26519922.950000007</v>
      </c>
      <c r="F229" s="3">
        <f t="shared" si="6"/>
        <v>4659550046.8269243</v>
      </c>
    </row>
    <row r="230" spans="1:6">
      <c r="A230" s="2">
        <v>2023</v>
      </c>
      <c r="B230" s="2">
        <v>10</v>
      </c>
      <c r="C230" s="6">
        <f t="shared" si="5"/>
        <v>274025402.96000004</v>
      </c>
      <c r="D230" s="22">
        <v>247812013.89000008</v>
      </c>
      <c r="E230" s="22">
        <v>26213389.069999978</v>
      </c>
      <c r="F230" s="3">
        <f t="shared" si="6"/>
        <v>4467827248.1346159</v>
      </c>
    </row>
    <row r="231" spans="1:6">
      <c r="A231" s="2">
        <v>2023</v>
      </c>
      <c r="B231" s="2">
        <v>11</v>
      </c>
      <c r="C231" s="6">
        <f t="shared" si="5"/>
        <v>268754129.31999999</v>
      </c>
      <c r="D231" s="22">
        <v>242532858.30000001</v>
      </c>
      <c r="E231" s="22">
        <v>26221271.019999992</v>
      </c>
      <c r="F231" s="3">
        <f t="shared" si="6"/>
        <v>4386806518.5769234</v>
      </c>
    </row>
    <row r="232" spans="1:6">
      <c r="A232" s="2">
        <v>2023</v>
      </c>
      <c r="B232" s="2">
        <v>12</v>
      </c>
      <c r="C232" s="6">
        <f t="shared" si="5"/>
        <v>312014350.45000035</v>
      </c>
      <c r="D232" s="22">
        <v>278680387.05000037</v>
      </c>
      <c r="E232" s="22">
        <v>33333963.399999999</v>
      </c>
      <c r="F232" s="3">
        <f t="shared" si="6"/>
        <v>5120739655.0000057</v>
      </c>
    </row>
    <row r="233" spans="1:6">
      <c r="A233" s="2">
        <v>2024</v>
      </c>
      <c r="B233" s="2">
        <v>1</v>
      </c>
      <c r="C233" s="6">
        <f t="shared" si="5"/>
        <v>224372142.46999955</v>
      </c>
      <c r="D233" s="22">
        <v>211497732.34999955</v>
      </c>
      <c r="E233" s="22">
        <v>12874410.119999992</v>
      </c>
      <c r="F233" s="3">
        <f>(D233/0.065)+(E233/0.02)</f>
        <v>3897531772.9230695</v>
      </c>
    </row>
    <row r="234" spans="1:6">
      <c r="A234" s="2">
        <v>2024</v>
      </c>
      <c r="B234" s="2">
        <v>2</v>
      </c>
      <c r="C234" s="6">
        <f t="shared" si="5"/>
        <v>240143835.30999976</v>
      </c>
      <c r="D234" s="22">
        <v>228243264.30999976</v>
      </c>
      <c r="E234" s="22">
        <v>11900571.000000004</v>
      </c>
      <c r="F234" s="3">
        <f t="shared" ref="F234:F244" si="7">(D234/0.065)+(E234/0.02)</f>
        <v>4106463385.5384579</v>
      </c>
    </row>
    <row r="235" spans="1:6">
      <c r="A235" s="2">
        <v>2024</v>
      </c>
      <c r="B235" s="2">
        <v>3</v>
      </c>
      <c r="C235" s="6">
        <f t="shared" si="5"/>
        <v>276028734.23000032</v>
      </c>
      <c r="D235" s="22">
        <v>262673368.13000032</v>
      </c>
      <c r="E235" s="22">
        <v>13355366.099999998</v>
      </c>
      <c r="F235" s="3">
        <f t="shared" si="7"/>
        <v>4708897045.4615431</v>
      </c>
    </row>
    <row r="236" spans="1:6">
      <c r="A236" s="2">
        <v>2024</v>
      </c>
      <c r="B236" s="2">
        <v>4</v>
      </c>
      <c r="C236" s="6">
        <f t="shared" si="5"/>
        <v>262446372.38000035</v>
      </c>
      <c r="D236" s="22">
        <v>250271518.31000036</v>
      </c>
      <c r="E236" s="22">
        <v>12174854.070000008</v>
      </c>
      <c r="F236" s="3">
        <f t="shared" si="7"/>
        <v>4459073754.4230824</v>
      </c>
    </row>
    <row r="237" spans="1:6">
      <c r="A237" s="2">
        <v>2024</v>
      </c>
      <c r="B237" s="2">
        <v>5</v>
      </c>
      <c r="C237" s="6">
        <f t="shared" si="5"/>
        <v>275648058.98999995</v>
      </c>
      <c r="D237" s="22">
        <v>262630309.59999996</v>
      </c>
      <c r="E237" s="22">
        <v>13017749.390000001</v>
      </c>
      <c r="F237" s="3">
        <f t="shared" si="7"/>
        <v>4691353771.0384607</v>
      </c>
    </row>
    <row r="238" spans="1:6">
      <c r="A238" s="2">
        <v>2024</v>
      </c>
      <c r="B238" s="2">
        <v>6</v>
      </c>
      <c r="C238" s="6">
        <f t="shared" si="5"/>
        <v>279969803.52999961</v>
      </c>
      <c r="D238" s="22">
        <v>266348300.15999964</v>
      </c>
      <c r="E238" s="22">
        <v>13621503.370000003</v>
      </c>
      <c r="F238" s="3">
        <f t="shared" si="7"/>
        <v>4778741324.8076868</v>
      </c>
    </row>
    <row r="239" spans="1:6">
      <c r="A239" s="2">
        <v>2024</v>
      </c>
      <c r="B239" s="2">
        <v>7</v>
      </c>
      <c r="C239" s="6">
        <f t="shared" si="5"/>
        <v>270522400.27000058</v>
      </c>
      <c r="D239" s="22">
        <v>257508320.76000056</v>
      </c>
      <c r="E239" s="22">
        <v>13014079.51</v>
      </c>
      <c r="F239" s="3">
        <f t="shared" si="7"/>
        <v>4612370448.7307777</v>
      </c>
    </row>
    <row r="240" spans="1:6">
      <c r="A240" s="2">
        <v>2024</v>
      </c>
      <c r="B240" s="2">
        <v>8</v>
      </c>
      <c r="C240" s="6">
        <f t="shared" si="5"/>
        <v>274197303.73999971</v>
      </c>
      <c r="D240" s="22">
        <v>260961368.29999968</v>
      </c>
      <c r="E240" s="22">
        <v>13235935.439999999</v>
      </c>
      <c r="F240" s="3">
        <f t="shared" si="7"/>
        <v>4676587053.538456</v>
      </c>
    </row>
    <row r="241" spans="1:7">
      <c r="A241" s="2">
        <v>2024</v>
      </c>
      <c r="B241" s="2">
        <v>9</v>
      </c>
      <c r="C241" s="6">
        <f t="shared" si="5"/>
        <v>269760981.77000022</v>
      </c>
      <c r="D241" s="22">
        <v>256233874.61000025</v>
      </c>
      <c r="E241" s="22">
        <v>13527107.159999993</v>
      </c>
      <c r="F241" s="3">
        <f t="shared" si="7"/>
        <v>4618414967.3846188</v>
      </c>
    </row>
    <row r="242" spans="1:7">
      <c r="A242" s="2">
        <v>2024</v>
      </c>
      <c r="B242" s="2">
        <v>10</v>
      </c>
      <c r="C242" s="22">
        <f t="shared" si="5"/>
        <v>266830248.59999937</v>
      </c>
      <c r="D242" s="6">
        <v>252576624.42999938</v>
      </c>
      <c r="E242" s="22">
        <v>14253624.169999994</v>
      </c>
      <c r="F242" s="3">
        <f t="shared" si="7"/>
        <v>4598475430.4999905</v>
      </c>
    </row>
    <row r="243" spans="1:7">
      <c r="A243" s="2">
        <v>2024</v>
      </c>
      <c r="B243" s="2">
        <v>11</v>
      </c>
      <c r="C243" s="6">
        <f t="shared" si="5"/>
        <v>257926132.73000014</v>
      </c>
      <c r="D243" s="6">
        <v>243598785.87000015</v>
      </c>
      <c r="E243" s="22">
        <v>14327346.859999992</v>
      </c>
      <c r="F243" s="3">
        <f t="shared" si="7"/>
        <v>4464040971.7692327</v>
      </c>
    </row>
    <row r="244" spans="1:7">
      <c r="A244" s="2">
        <v>2024</v>
      </c>
      <c r="B244" s="2">
        <v>12</v>
      </c>
      <c r="C244" s="6">
        <f t="shared" si="5"/>
        <v>304020351.88999957</v>
      </c>
      <c r="D244" s="6">
        <v>286226090.6699996</v>
      </c>
      <c r="E244" s="22">
        <v>17794261.219999995</v>
      </c>
      <c r="F244" s="3">
        <f t="shared" si="7"/>
        <v>5293191378.9999933</v>
      </c>
    </row>
    <row r="245" spans="1:7">
      <c r="A245" s="2">
        <v>2025</v>
      </c>
      <c r="B245" s="2">
        <v>1</v>
      </c>
      <c r="C245" s="6">
        <v>208157089.20999983</v>
      </c>
      <c r="F245" s="3">
        <f t="shared" ref="F245:F250" si="8">C245/0.065</f>
        <v>3202416757.0769205</v>
      </c>
      <c r="G245" t="s">
        <v>10</v>
      </c>
    </row>
    <row r="246" spans="1:7">
      <c r="A246" s="2">
        <v>2025</v>
      </c>
      <c r="B246" s="2">
        <v>2</v>
      </c>
      <c r="C246" s="6">
        <v>209293825.42999992</v>
      </c>
      <c r="F246" s="3">
        <f t="shared" si="8"/>
        <v>3219905006.6153831</v>
      </c>
    </row>
    <row r="247" spans="1:7">
      <c r="A247" s="2">
        <v>2025</v>
      </c>
      <c r="B247" s="2">
        <v>3</v>
      </c>
      <c r="C247" s="6">
        <v>269653365.6899997</v>
      </c>
      <c r="F247" s="3">
        <f t="shared" si="8"/>
        <v>4148513318.3076878</v>
      </c>
    </row>
    <row r="248" spans="1:7">
      <c r="A248" s="2">
        <v>2025</v>
      </c>
      <c r="B248" s="2">
        <v>4</v>
      </c>
      <c r="C248" s="6">
        <v>256679121.09999874</v>
      </c>
      <c r="F248" s="3">
        <f t="shared" si="8"/>
        <v>3948909555.3845959</v>
      </c>
    </row>
    <row r="249" spans="1:7">
      <c r="A249" s="2">
        <v>2025</v>
      </c>
      <c r="B249" s="2">
        <v>5</v>
      </c>
      <c r="C249" s="6">
        <v>266382480.30999997</v>
      </c>
      <c r="F249" s="3">
        <f t="shared" si="8"/>
        <v>4098192004.7692304</v>
      </c>
    </row>
    <row r="250" spans="1:7">
      <c r="A250" s="2">
        <v>2025</v>
      </c>
      <c r="B250" s="2">
        <v>6</v>
      </c>
      <c r="C250" s="6">
        <v>266433187.35999885</v>
      </c>
      <c r="F250" s="3">
        <f t="shared" si="8"/>
        <v>4098972113.2307515</v>
      </c>
    </row>
    <row r="251" spans="1:7">
      <c r="A251" s="2">
        <v>2025</v>
      </c>
      <c r="B251" s="2">
        <v>7</v>
      </c>
    </row>
    <row r="252" spans="1:7">
      <c r="A252" s="2">
        <v>2025</v>
      </c>
      <c r="B252" s="2">
        <v>8</v>
      </c>
    </row>
    <row r="253" spans="1:7">
      <c r="A253" s="2">
        <v>2025</v>
      </c>
      <c r="B253" s="2">
        <v>9</v>
      </c>
    </row>
    <row r="254" spans="1:7">
      <c r="A254" s="2">
        <v>2025</v>
      </c>
      <c r="B254" s="2">
        <v>10</v>
      </c>
    </row>
    <row r="255" spans="1:7">
      <c r="A255" s="2">
        <v>2025</v>
      </c>
      <c r="B255" s="2">
        <v>11</v>
      </c>
    </row>
    <row r="256" spans="1:7">
      <c r="A256" s="2">
        <v>2025</v>
      </c>
      <c r="B256" s="2">
        <v>12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1D07-DAB0-4757-B251-01E9462326D6}">
  <dimension ref="A2:S15"/>
  <sheetViews>
    <sheetView zoomScale="115" zoomScaleNormal="115" workbookViewId="0">
      <selection activeCell="L30" sqref="L30"/>
    </sheetView>
  </sheetViews>
  <sheetFormatPr defaultRowHeight="12.75"/>
  <cols>
    <col min="1" max="1" width="9.42578125" customWidth="1"/>
    <col min="2" max="2" width="6.140625" bestFit="1" customWidth="1"/>
    <col min="3" max="3" width="13.5703125" bestFit="1" customWidth="1"/>
    <col min="4" max="4" width="12.28515625" bestFit="1" customWidth="1"/>
    <col min="5" max="5" width="10" bestFit="1" customWidth="1"/>
    <col min="6" max="6" width="13.7109375" bestFit="1" customWidth="1"/>
    <col min="7" max="7" width="4.140625" customWidth="1"/>
    <col min="8" max="9" width="15" bestFit="1" customWidth="1"/>
    <col min="10" max="10" width="2.42578125" customWidth="1"/>
    <col min="12" max="12" width="6.140625" bestFit="1" customWidth="1"/>
    <col min="13" max="13" width="10" bestFit="1" customWidth="1"/>
    <col min="14" max="14" width="9.85546875" customWidth="1"/>
    <col min="15" max="15" width="10" bestFit="1" customWidth="1"/>
    <col min="16" max="16" width="13.7109375" bestFit="1" customWidth="1"/>
    <col min="17" max="17" width="3.5703125" customWidth="1"/>
    <col min="18" max="18" width="12.28515625" bestFit="1" customWidth="1"/>
    <col min="19" max="19" width="12.28515625" customWidth="1"/>
  </cols>
  <sheetData>
    <row r="2" spans="1:19">
      <c r="A2" t="s">
        <v>11</v>
      </c>
      <c r="H2" s="23" t="s">
        <v>14</v>
      </c>
      <c r="I2" s="23"/>
      <c r="K2" t="s">
        <v>15</v>
      </c>
      <c r="M2" s="8"/>
      <c r="N2" s="8"/>
      <c r="O2" s="8"/>
      <c r="P2" s="8"/>
      <c r="Q2" s="8"/>
      <c r="R2" s="23" t="s">
        <v>14</v>
      </c>
      <c r="S2" s="23"/>
    </row>
    <row r="3" spans="1:19">
      <c r="A3" t="s">
        <v>4</v>
      </c>
      <c r="B3" t="s">
        <v>5</v>
      </c>
      <c r="C3" t="s">
        <v>12</v>
      </c>
      <c r="D3" t="s">
        <v>9</v>
      </c>
      <c r="E3" t="s">
        <v>13</v>
      </c>
      <c r="F3" t="s">
        <v>14</v>
      </c>
      <c r="H3" t="s">
        <v>16</v>
      </c>
      <c r="I3" t="s">
        <v>17</v>
      </c>
      <c r="K3" t="s">
        <v>4</v>
      </c>
      <c r="L3" t="s">
        <v>5</v>
      </c>
      <c r="M3" s="8" t="s">
        <v>12</v>
      </c>
      <c r="N3" s="8" t="s">
        <v>9</v>
      </c>
      <c r="O3" s="8" t="s">
        <v>13</v>
      </c>
      <c r="P3" s="8" t="s">
        <v>14</v>
      </c>
      <c r="Q3" s="8"/>
      <c r="R3" t="s">
        <v>16</v>
      </c>
      <c r="S3" t="s">
        <v>17</v>
      </c>
    </row>
    <row r="4" spans="1:19">
      <c r="A4">
        <v>2025</v>
      </c>
      <c r="B4">
        <v>1</v>
      </c>
      <c r="C4" s="6">
        <v>368092.51000000013</v>
      </c>
      <c r="D4" s="6">
        <v>93322.02</v>
      </c>
      <c r="E4" s="8">
        <f>SUM(C4:D4)</f>
        <v>461414.53000000014</v>
      </c>
      <c r="F4" s="8">
        <f>E4/0.01</f>
        <v>46141453.000000015</v>
      </c>
      <c r="G4" s="8"/>
      <c r="H4" s="8">
        <f>C4/0.01</f>
        <v>36809251.000000015</v>
      </c>
      <c r="I4" s="8">
        <f>D4/0.01</f>
        <v>9332202</v>
      </c>
      <c r="K4">
        <v>2025</v>
      </c>
      <c r="L4">
        <v>1</v>
      </c>
      <c r="M4" s="6">
        <v>374416.57999999967</v>
      </c>
      <c r="N4" s="6">
        <v>129215.54000000001</v>
      </c>
      <c r="O4" s="8">
        <f>SUM(M4:N4)</f>
        <v>503632.11999999965</v>
      </c>
      <c r="P4" s="8">
        <f>O4/0.015</f>
        <v>33575474.666666642</v>
      </c>
      <c r="Q4" s="8"/>
      <c r="R4" s="8">
        <f>M4/0.015</f>
        <v>24961105.333333313</v>
      </c>
      <c r="S4" s="8">
        <f>N4/0.015</f>
        <v>8614369.333333334</v>
      </c>
    </row>
    <row r="5" spans="1:19">
      <c r="A5">
        <v>2025</v>
      </c>
      <c r="B5">
        <v>2</v>
      </c>
      <c r="C5" s="6">
        <v>357653.2</v>
      </c>
      <c r="D5" s="6">
        <v>91663.75</v>
      </c>
      <c r="E5" s="8">
        <f>SUM(C5:D5)</f>
        <v>449316.95</v>
      </c>
      <c r="F5" s="8">
        <f>E5/0.01</f>
        <v>44931695</v>
      </c>
      <c r="G5" s="8"/>
      <c r="H5" s="8">
        <f t="shared" ref="H5:H6" si="0">C5/0.01</f>
        <v>35765320</v>
      </c>
      <c r="I5" s="8">
        <f t="shared" ref="I5:I6" si="1">D5/0.01</f>
        <v>9166375</v>
      </c>
      <c r="K5">
        <v>2025</v>
      </c>
      <c r="L5">
        <v>2</v>
      </c>
      <c r="M5" s="6">
        <v>367737.38999999978</v>
      </c>
      <c r="N5" s="6">
        <v>127172.36999999998</v>
      </c>
      <c r="O5" s="8">
        <f>SUM(M5:N5)</f>
        <v>494909.75999999978</v>
      </c>
      <c r="P5" s="8">
        <f>O5/0.015</f>
        <v>32993983.999999985</v>
      </c>
      <c r="Q5" s="8"/>
      <c r="R5" s="8">
        <f t="shared" ref="R5:R6" si="2">M5/0.015</f>
        <v>24515825.999999985</v>
      </c>
      <c r="S5" s="8">
        <f t="shared" ref="S5:S6" si="3">N5/0.015</f>
        <v>8478157.9999999981</v>
      </c>
    </row>
    <row r="6" spans="1:19">
      <c r="A6">
        <v>2025</v>
      </c>
      <c r="B6">
        <v>3</v>
      </c>
      <c r="C6" s="6">
        <v>461476.26000000042</v>
      </c>
      <c r="D6" s="6">
        <v>98024.5</v>
      </c>
      <c r="E6" s="8">
        <f>SUM(C6:D6)</f>
        <v>559500.76000000047</v>
      </c>
      <c r="F6" s="8">
        <f>E6/0.01</f>
        <v>55950076.000000045</v>
      </c>
      <c r="G6" s="8"/>
      <c r="H6" s="8">
        <f t="shared" si="0"/>
        <v>46147626.000000037</v>
      </c>
      <c r="I6" s="8">
        <f t="shared" si="1"/>
        <v>9802450</v>
      </c>
      <c r="K6">
        <v>2025</v>
      </c>
      <c r="L6">
        <v>3</v>
      </c>
      <c r="M6" s="6">
        <v>484868.21000000025</v>
      </c>
      <c r="N6" s="6">
        <v>134421.80999999994</v>
      </c>
      <c r="O6" s="8">
        <f>SUM(M6:N6)</f>
        <v>619290.02000000025</v>
      </c>
      <c r="P6" s="8">
        <f>O6/0.015</f>
        <v>41286001.333333351</v>
      </c>
      <c r="Q6" s="8"/>
      <c r="R6" s="8">
        <f t="shared" si="2"/>
        <v>32324547.333333351</v>
      </c>
      <c r="S6" s="8">
        <f t="shared" si="3"/>
        <v>8961453.9999999963</v>
      </c>
    </row>
    <row r="7" spans="1:19">
      <c r="A7">
        <v>2025</v>
      </c>
      <c r="B7">
        <v>4</v>
      </c>
      <c r="C7" s="6">
        <v>435971.45000000019</v>
      </c>
      <c r="D7" s="6">
        <v>94092.29</v>
      </c>
      <c r="E7" s="8">
        <f>SUM(C7:D7)</f>
        <v>530063.74000000022</v>
      </c>
      <c r="F7" s="8">
        <f>E7/0.01</f>
        <v>53006374.000000022</v>
      </c>
      <c r="G7" s="8"/>
      <c r="H7" s="8">
        <f t="shared" ref="H7" si="4">C7/0.01</f>
        <v>43597145.000000015</v>
      </c>
      <c r="I7" s="8">
        <f t="shared" ref="I7" si="5">D7/0.01</f>
        <v>9409229</v>
      </c>
      <c r="K7">
        <v>2025</v>
      </c>
      <c r="L7">
        <v>4</v>
      </c>
      <c r="M7" s="6">
        <v>462127.05999999976</v>
      </c>
      <c r="N7" s="6">
        <v>129828.67000000003</v>
      </c>
      <c r="O7" s="8">
        <f>SUM(M7:N7)</f>
        <v>591955.72999999975</v>
      </c>
      <c r="P7" s="8">
        <f>O7/0.015</f>
        <v>39463715.333333321</v>
      </c>
      <c r="Q7" s="8"/>
      <c r="R7" s="8">
        <f t="shared" ref="R7" si="6">M7/0.015</f>
        <v>30808470.666666653</v>
      </c>
      <c r="S7" s="8">
        <f t="shared" ref="S7" si="7">N7/0.015</f>
        <v>8655244.6666666679</v>
      </c>
    </row>
    <row r="8" spans="1:19">
      <c r="A8">
        <v>2025</v>
      </c>
      <c r="B8">
        <v>5</v>
      </c>
      <c r="C8" s="6">
        <v>452283.32000000012</v>
      </c>
      <c r="D8" s="6">
        <v>94478.119999999981</v>
      </c>
      <c r="E8" s="8">
        <f t="shared" ref="E8:E15" si="8">SUM(C8:D8)</f>
        <v>546761.44000000006</v>
      </c>
      <c r="F8" s="8">
        <f t="shared" ref="F8:F15" si="9">E8/0.01</f>
        <v>54676144.000000007</v>
      </c>
      <c r="G8" s="8"/>
      <c r="H8" s="8">
        <f t="shared" ref="H8:H15" si="10">C8/0.01</f>
        <v>45228332.000000015</v>
      </c>
      <c r="I8" s="8">
        <f t="shared" ref="I8:I15" si="11">D8/0.01</f>
        <v>9447811.9999999981</v>
      </c>
      <c r="K8">
        <v>2025</v>
      </c>
      <c r="L8">
        <v>5</v>
      </c>
      <c r="M8" s="6">
        <v>471547.98000000056</v>
      </c>
      <c r="N8" s="6">
        <v>129920.66</v>
      </c>
      <c r="O8" s="8">
        <f t="shared" ref="O8:O15" si="12">SUM(M8:N8)</f>
        <v>601468.6400000006</v>
      </c>
      <c r="P8" s="8">
        <f t="shared" ref="P8:P15" si="13">O8/0.015</f>
        <v>40097909.333333373</v>
      </c>
      <c r="Q8" s="8"/>
      <c r="R8" s="8">
        <f t="shared" ref="R8:R15" si="14">M8/0.015</f>
        <v>31436532.000000037</v>
      </c>
      <c r="S8" s="8">
        <f t="shared" ref="S8:S15" si="15">N8/0.015</f>
        <v>8661377.333333334</v>
      </c>
    </row>
    <row r="9" spans="1:19">
      <c r="A9">
        <v>2025</v>
      </c>
      <c r="B9">
        <v>6</v>
      </c>
      <c r="C9" s="6">
        <v>437349.72000000003</v>
      </c>
      <c r="D9" s="6">
        <v>94829.839999999982</v>
      </c>
      <c r="E9" s="8">
        <f t="shared" si="8"/>
        <v>532179.56000000006</v>
      </c>
      <c r="F9" s="8">
        <f t="shared" si="9"/>
        <v>53217956.000000007</v>
      </c>
      <c r="G9" s="8"/>
      <c r="H9" s="8">
        <f t="shared" si="10"/>
        <v>43734972</v>
      </c>
      <c r="I9" s="8">
        <f t="shared" si="11"/>
        <v>9482983.9999999981</v>
      </c>
      <c r="K9">
        <v>2025</v>
      </c>
      <c r="L9">
        <v>6</v>
      </c>
      <c r="M9" s="6">
        <v>461469.9599999999</v>
      </c>
      <c r="N9" s="6">
        <v>128574.85</v>
      </c>
      <c r="O9" s="8">
        <f t="shared" si="12"/>
        <v>590044.80999999994</v>
      </c>
      <c r="P9" s="8">
        <f t="shared" si="13"/>
        <v>39336320.666666664</v>
      </c>
      <c r="Q9" s="8"/>
      <c r="R9" s="8">
        <f t="shared" si="14"/>
        <v>30764663.999999996</v>
      </c>
      <c r="S9" s="8">
        <f t="shared" si="15"/>
        <v>8571656.6666666679</v>
      </c>
    </row>
    <row r="10" spans="1:19">
      <c r="A10">
        <v>2025</v>
      </c>
      <c r="B10">
        <v>7</v>
      </c>
      <c r="C10" s="8"/>
      <c r="D10" s="8"/>
      <c r="E10" s="8">
        <f t="shared" si="8"/>
        <v>0</v>
      </c>
      <c r="F10" s="8">
        <f t="shared" si="9"/>
        <v>0</v>
      </c>
      <c r="G10" s="8"/>
      <c r="H10" s="8">
        <f t="shared" si="10"/>
        <v>0</v>
      </c>
      <c r="I10" s="8">
        <f t="shared" si="11"/>
        <v>0</v>
      </c>
      <c r="K10">
        <v>2025</v>
      </c>
      <c r="L10">
        <v>7</v>
      </c>
      <c r="M10" s="6"/>
      <c r="N10" s="6"/>
      <c r="O10" s="8">
        <f t="shared" si="12"/>
        <v>0</v>
      </c>
      <c r="P10" s="8">
        <f t="shared" si="13"/>
        <v>0</v>
      </c>
      <c r="Q10" s="8"/>
      <c r="R10" s="8">
        <f t="shared" si="14"/>
        <v>0</v>
      </c>
      <c r="S10" s="8">
        <f t="shared" si="15"/>
        <v>0</v>
      </c>
    </row>
    <row r="11" spans="1:19">
      <c r="A11">
        <v>2025</v>
      </c>
      <c r="B11">
        <v>8</v>
      </c>
      <c r="C11" s="8"/>
      <c r="D11" s="8"/>
      <c r="E11" s="8">
        <f t="shared" si="8"/>
        <v>0</v>
      </c>
      <c r="F11" s="8">
        <f t="shared" si="9"/>
        <v>0</v>
      </c>
      <c r="G11" s="8"/>
      <c r="H11" s="8">
        <f t="shared" si="10"/>
        <v>0</v>
      </c>
      <c r="I11" s="8">
        <f t="shared" si="11"/>
        <v>0</v>
      </c>
      <c r="K11">
        <v>2025</v>
      </c>
      <c r="L11">
        <v>8</v>
      </c>
      <c r="O11" s="8">
        <f t="shared" si="12"/>
        <v>0</v>
      </c>
      <c r="P11" s="8">
        <f t="shared" si="13"/>
        <v>0</v>
      </c>
      <c r="Q11" s="8"/>
      <c r="R11" s="8">
        <f t="shared" si="14"/>
        <v>0</v>
      </c>
      <c r="S11" s="8">
        <f t="shared" si="15"/>
        <v>0</v>
      </c>
    </row>
    <row r="12" spans="1:19">
      <c r="A12">
        <v>2025</v>
      </c>
      <c r="B12">
        <v>9</v>
      </c>
      <c r="C12" s="8"/>
      <c r="D12" s="8"/>
      <c r="E12" s="8">
        <f t="shared" si="8"/>
        <v>0</v>
      </c>
      <c r="F12" s="8">
        <f t="shared" si="9"/>
        <v>0</v>
      </c>
      <c r="G12" s="8"/>
      <c r="H12" s="8">
        <f t="shared" si="10"/>
        <v>0</v>
      </c>
      <c r="I12" s="8">
        <f t="shared" si="11"/>
        <v>0</v>
      </c>
      <c r="K12">
        <v>2025</v>
      </c>
      <c r="L12">
        <v>9</v>
      </c>
      <c r="O12" s="8">
        <f t="shared" si="12"/>
        <v>0</v>
      </c>
      <c r="P12" s="8">
        <f t="shared" si="13"/>
        <v>0</v>
      </c>
      <c r="Q12" s="8"/>
      <c r="R12" s="8">
        <f t="shared" si="14"/>
        <v>0</v>
      </c>
      <c r="S12" s="8">
        <f t="shared" si="15"/>
        <v>0</v>
      </c>
    </row>
    <row r="13" spans="1:19">
      <c r="A13">
        <v>2025</v>
      </c>
      <c r="B13">
        <v>10</v>
      </c>
      <c r="E13" s="8">
        <f t="shared" si="8"/>
        <v>0</v>
      </c>
      <c r="F13" s="8">
        <f t="shared" si="9"/>
        <v>0</v>
      </c>
      <c r="H13" s="8">
        <f t="shared" si="10"/>
        <v>0</v>
      </c>
      <c r="I13" s="8">
        <f t="shared" si="11"/>
        <v>0</v>
      </c>
      <c r="K13">
        <v>2025</v>
      </c>
      <c r="L13">
        <v>10</v>
      </c>
      <c r="O13" s="8">
        <f t="shared" si="12"/>
        <v>0</v>
      </c>
      <c r="P13" s="8">
        <f t="shared" si="13"/>
        <v>0</v>
      </c>
      <c r="Q13" s="8"/>
      <c r="R13" s="8">
        <f t="shared" si="14"/>
        <v>0</v>
      </c>
      <c r="S13" s="8">
        <f t="shared" si="15"/>
        <v>0</v>
      </c>
    </row>
    <row r="14" spans="1:19">
      <c r="A14">
        <v>2025</v>
      </c>
      <c r="B14">
        <v>11</v>
      </c>
      <c r="E14" s="8">
        <f t="shared" si="8"/>
        <v>0</v>
      </c>
      <c r="F14" s="8">
        <f t="shared" si="9"/>
        <v>0</v>
      </c>
      <c r="H14" s="8">
        <f t="shared" si="10"/>
        <v>0</v>
      </c>
      <c r="I14" s="8">
        <f t="shared" si="11"/>
        <v>0</v>
      </c>
      <c r="K14">
        <v>2025</v>
      </c>
      <c r="L14">
        <v>11</v>
      </c>
      <c r="O14" s="8">
        <f t="shared" si="12"/>
        <v>0</v>
      </c>
      <c r="P14" s="8">
        <f t="shared" si="13"/>
        <v>0</v>
      </c>
      <c r="Q14" s="8"/>
      <c r="R14" s="8">
        <f t="shared" si="14"/>
        <v>0</v>
      </c>
      <c r="S14" s="8">
        <f t="shared" si="15"/>
        <v>0</v>
      </c>
    </row>
    <row r="15" spans="1:19">
      <c r="A15">
        <v>2025</v>
      </c>
      <c r="B15">
        <v>12</v>
      </c>
      <c r="E15" s="8">
        <f t="shared" si="8"/>
        <v>0</v>
      </c>
      <c r="F15" s="8">
        <f t="shared" si="9"/>
        <v>0</v>
      </c>
      <c r="H15" s="8">
        <f t="shared" si="10"/>
        <v>0</v>
      </c>
      <c r="I15" s="8">
        <f t="shared" si="11"/>
        <v>0</v>
      </c>
      <c r="K15">
        <v>2025</v>
      </c>
      <c r="L15">
        <v>12</v>
      </c>
      <c r="O15" s="8">
        <f t="shared" si="12"/>
        <v>0</v>
      </c>
      <c r="P15" s="8">
        <f t="shared" si="13"/>
        <v>0</v>
      </c>
      <c r="Q15" s="8"/>
      <c r="R15" s="8">
        <f t="shared" si="14"/>
        <v>0</v>
      </c>
      <c r="S15" s="8">
        <f t="shared" si="15"/>
        <v>0</v>
      </c>
    </row>
  </sheetData>
  <mergeCells count="2">
    <mergeCell ref="H2:I2"/>
    <mergeCell ref="R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Crawford Co - excluding food</vt:lpstr>
      <vt:lpstr>Pittsburg - excluding food</vt:lpstr>
      <vt:lpstr>Statewide - excluding food</vt:lpstr>
      <vt:lpstr>Local taxes - including food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Steve Brunkan</dc:creator>
  <cp:lastModifiedBy>Jonah Sandford</cp:lastModifiedBy>
  <dcterms:created xsi:type="dcterms:W3CDTF">2013-10-08T16:35:24Z</dcterms:created>
  <dcterms:modified xsi:type="dcterms:W3CDTF">2025-10-13T20:44:25Z</dcterms:modified>
</cp:coreProperties>
</file>